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3" i="1" l="1"/>
  <c r="C16" i="1" l="1"/>
  <c r="C24" i="1"/>
  <c r="C12" i="1" l="1"/>
  <c r="C13" i="1" l="1"/>
  <c r="C20" i="1"/>
  <c r="A24" i="1" l="1"/>
  <c r="A23" i="1"/>
  <c r="C22" i="1"/>
  <c r="A22" i="1"/>
  <c r="C21" i="1"/>
  <c r="A21" i="1"/>
  <c r="A20" i="1"/>
  <c r="C19" i="1"/>
  <c r="A19" i="1"/>
  <c r="A16" i="1"/>
  <c r="C15" i="1"/>
  <c r="A15" i="1"/>
  <c r="C14" i="1"/>
  <c r="A14" i="1"/>
  <c r="A13" i="1"/>
  <c r="A12" i="1"/>
</calcChain>
</file>

<file path=xl/sharedStrings.xml><?xml version="1.0" encoding="utf-8"?>
<sst xmlns="http://schemas.openxmlformats.org/spreadsheetml/2006/main" count="106" uniqueCount="101">
  <si>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</si>
  <si>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</si>
  <si>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</si>
  <si>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</si>
  <si>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</si>
  <si>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</si>
  <si>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</si>
  <si>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</si>
  <si>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</si>
  <si>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</si>
  <si>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</si>
  <si>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</si>
  <si>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</si>
  <si>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</si>
  <si>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</si>
  <si>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</si>
  <si>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</si>
  <si>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</si>
  <si>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</si>
  <si>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</si>
  <si>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</si>
  <si>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</si>
  <si>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</si>
  <si>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</si>
  <si>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</si>
  <si>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</si>
  <si>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</si>
  <si>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</si>
  <si>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</si>
  <si>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</si>
  <si>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</si>
  <si>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</si>
  <si>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</si>
  <si>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</si>
  <si>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</si>
  <si>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</si>
  <si>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</si>
  <si>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</si>
  <si>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</si>
  <si>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</si>
  <si>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</si>
  <si>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</si>
  <si>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</si>
  <si>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</si>
  <si>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</si>
  <si>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</si>
  <si>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</si>
  <si>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</si>
  <si>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</si>
  <si>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</si>
  <si>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</si>
  <si>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</si>
  <si>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</si>
  <si>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</si>
  <si>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</si>
  <si>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</si>
  <si>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</si>
  <si>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</si>
  <si>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</si>
  <si>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</si>
  <si>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</si>
  <si>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</si>
  <si>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</si>
  <si>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</si>
  <si>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</si>
  <si>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</si>
  <si>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</si>
  <si>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</si>
  <si>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</si>
  <si>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</si>
  <si>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</si>
  <si>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</si>
  <si>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</si>
  <si>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</si>
  <si>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</si>
  <si>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</si>
  <si>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</si>
  <si>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</si>
  <si>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</si>
  <si>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</si>
  <si>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</si>
  <si>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</si>
  <si>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</si>
  <si>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</si>
  <si>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</si>
  <si>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</si>
  <si>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</si>
  <si>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</si>
  <si>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</si>
  <si>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</si>
  <si>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Колбаски витаминные</t>
  </si>
  <si>
    <t>Сосиски отварные</t>
  </si>
  <si>
    <t xml:space="preserve">Завтрак </t>
  </si>
  <si>
    <t>Батон витаминизированный</t>
  </si>
  <si>
    <t>Хлеб ржано-пшеничный витаминизированый</t>
  </si>
  <si>
    <t xml:space="preserve">Обед </t>
  </si>
  <si>
    <t>Пюре картофельное</t>
  </si>
  <si>
    <t>Чай с сахаром</t>
  </si>
  <si>
    <t>Макаронные изделия отварные с овощами</t>
  </si>
  <si>
    <t>Борщ из свежей капусты с картофелем со сметаной</t>
  </si>
  <si>
    <t xml:space="preserve">МЕНЮ 14 ДЕНЬ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</si>
</sst>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2" xfId="0" quotePrefix="1" applyFont="1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9"/>
  <sheetViews>
    <sheetView tabSelected="1" topLeftCell="A12" workbookViewId="0">
      <selection activeCell="B32" sqref="B32"/>
    </sheetView>
  </sheetViews>
  <sheetFormatPr defaultRowHeight="15.75" x14ac:dyDescent="0.25"/>
  <cols>
    <col min="1" max="1" width="4" style="1" customWidth="1"/>
    <col min="2" max="2" width="30.570312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80" ht="18" customHeight="1" x14ac:dyDescent="0.45">
      <c r="A2" s="11"/>
      <c r="B2" s="1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80" s="6" customFormat="1" ht="20.25" x14ac:dyDescent="0.3">
      <c r="A3" s="7"/>
      <c r="B3" s="28" t="s">
        <v>100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80" hidden="1" x14ac:dyDescent="0.25"/>
    <row r="5" spans="1:80" x14ac:dyDescent="0.25">
      <c r="C5" s="29"/>
      <c r="D5" s="29"/>
      <c r="E5" s="29"/>
      <c r="F5" s="29"/>
      <c r="G5" s="29"/>
      <c r="H5" s="29"/>
      <c r="I5" s="29"/>
      <c r="J5" s="29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4" t="s">
        <v>74</v>
      </c>
      <c r="B9" s="24" t="s">
        <v>0</v>
      </c>
      <c r="C9" s="24" t="s">
        <v>6</v>
      </c>
      <c r="D9" s="25" t="s">
        <v>89</v>
      </c>
      <c r="E9" s="24" t="s">
        <v>2</v>
      </c>
      <c r="F9" s="24"/>
      <c r="G9" s="24" t="s">
        <v>8</v>
      </c>
      <c r="H9" s="24"/>
      <c r="I9" s="24" t="s">
        <v>7</v>
      </c>
      <c r="J9" s="24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22" t="s">
        <v>73</v>
      </c>
      <c r="Y9" s="22"/>
      <c r="Z9" s="22"/>
      <c r="AA9" s="22"/>
      <c r="AB9" s="23" t="s">
        <v>75</v>
      </c>
      <c r="AC9" s="23"/>
      <c r="AD9" s="23"/>
      <c r="AE9" s="23"/>
      <c r="AF9" s="23"/>
      <c r="AG9" s="23"/>
      <c r="AH9" s="23"/>
      <c r="AI9" s="23"/>
      <c r="AJ9" s="23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4"/>
      <c r="B10" s="24"/>
      <c r="C10" s="24"/>
      <c r="D10" s="25"/>
      <c r="E10" s="16" t="s">
        <v>1</v>
      </c>
      <c r="F10" s="16" t="s">
        <v>3</v>
      </c>
      <c r="G10" s="16" t="s">
        <v>1</v>
      </c>
      <c r="H10" s="16" t="s">
        <v>4</v>
      </c>
      <c r="I10" s="24"/>
      <c r="J10" s="24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7" t="s">
        <v>21</v>
      </c>
      <c r="Y10" s="17" t="s">
        <v>22</v>
      </c>
      <c r="Z10" s="17" t="s">
        <v>23</v>
      </c>
      <c r="AA10" s="17" t="s">
        <v>24</v>
      </c>
      <c r="AB10" s="17" t="s">
        <v>76</v>
      </c>
      <c r="AC10" s="17" t="s">
        <v>25</v>
      </c>
      <c r="AD10" s="17" t="s">
        <v>77</v>
      </c>
      <c r="AE10" s="17" t="s">
        <v>78</v>
      </c>
      <c r="AF10" s="17" t="s">
        <v>79</v>
      </c>
      <c r="AG10" s="17" t="s">
        <v>26</v>
      </c>
      <c r="AH10" s="17" t="s">
        <v>27</v>
      </c>
      <c r="AI10" s="17" t="s">
        <v>28</v>
      </c>
      <c r="AJ10" s="17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8" t="s">
        <v>92</v>
      </c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"43/8"</f>
        <v>43/8</v>
      </c>
      <c r="B12" s="12" t="s">
        <v>91</v>
      </c>
      <c r="C12" s="13" t="str">
        <f>"120"</f>
        <v>120</v>
      </c>
      <c r="D12" s="13">
        <v>10.1</v>
      </c>
      <c r="E12" s="13">
        <v>10.1</v>
      </c>
      <c r="F12" s="13">
        <v>18.28</v>
      </c>
      <c r="G12" s="13">
        <v>0</v>
      </c>
      <c r="H12" s="13">
        <v>0.41</v>
      </c>
      <c r="I12" s="13">
        <v>206.4939</v>
      </c>
      <c r="J12" s="12">
        <v>7.14</v>
      </c>
      <c r="K12" s="12">
        <v>0</v>
      </c>
      <c r="L12" s="12">
        <v>7.14</v>
      </c>
      <c r="M12" s="12">
        <v>0</v>
      </c>
      <c r="N12" s="12">
        <v>0.41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3.06</v>
      </c>
      <c r="U12" s="12">
        <v>0</v>
      </c>
      <c r="V12" s="12">
        <v>123.42</v>
      </c>
      <c r="W12" s="12">
        <v>28.56</v>
      </c>
      <c r="X12" s="12">
        <v>15.3</v>
      </c>
      <c r="Y12" s="12">
        <v>113.53</v>
      </c>
      <c r="Z12" s="12">
        <v>1.47</v>
      </c>
      <c r="AA12" s="12">
        <v>0</v>
      </c>
      <c r="AB12" s="12">
        <v>0</v>
      </c>
      <c r="AC12" s="12">
        <v>0</v>
      </c>
      <c r="AD12" s="12">
        <v>0.41</v>
      </c>
      <c r="AE12" s="12">
        <v>0.11</v>
      </c>
      <c r="AF12" s="12">
        <v>0.09</v>
      </c>
      <c r="AG12" s="12">
        <v>1.88</v>
      </c>
      <c r="AH12" s="12">
        <v>4.6900000000000004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473.3</v>
      </c>
      <c r="AO12" s="12">
        <v>148.24</v>
      </c>
      <c r="AP12" s="12">
        <v>90.15</v>
      </c>
      <c r="AQ12" s="12">
        <v>183.38</v>
      </c>
      <c r="AR12" s="12">
        <v>60.55</v>
      </c>
      <c r="AS12" s="12">
        <v>293.54000000000002</v>
      </c>
      <c r="AT12" s="12">
        <v>194.32</v>
      </c>
      <c r="AU12" s="12">
        <v>233.97</v>
      </c>
      <c r="AV12" s="12">
        <v>201.77</v>
      </c>
      <c r="AW12" s="12">
        <v>118.24</v>
      </c>
      <c r="AX12" s="12">
        <v>205.13</v>
      </c>
      <c r="AY12" s="12">
        <v>1799.79</v>
      </c>
      <c r="AZ12" s="12">
        <v>1.92</v>
      </c>
      <c r="BA12" s="12">
        <v>567.16999999999996</v>
      </c>
      <c r="BB12" s="12">
        <v>294.27</v>
      </c>
      <c r="BC12" s="12">
        <v>147.97</v>
      </c>
      <c r="BD12" s="12">
        <v>116.82</v>
      </c>
      <c r="BE12" s="12">
        <v>0.15</v>
      </c>
      <c r="BF12" s="12">
        <v>7.0000000000000007E-2</v>
      </c>
      <c r="BG12" s="12">
        <v>0.04</v>
      </c>
      <c r="BH12" s="12">
        <v>0.09</v>
      </c>
      <c r="BI12" s="12">
        <v>0.1</v>
      </c>
      <c r="BJ12" s="12">
        <v>0.47</v>
      </c>
      <c r="BK12" s="12">
        <v>0</v>
      </c>
      <c r="BL12" s="12">
        <v>1.32</v>
      </c>
      <c r="BM12" s="12">
        <v>0</v>
      </c>
      <c r="BN12" s="12">
        <v>0.4</v>
      </c>
      <c r="BO12" s="12">
        <v>0</v>
      </c>
      <c r="BP12" s="12">
        <v>0</v>
      </c>
      <c r="BQ12" s="12">
        <v>0</v>
      </c>
      <c r="BR12" s="12">
        <v>0.09</v>
      </c>
      <c r="BS12" s="12">
        <v>0.14000000000000001</v>
      </c>
      <c r="BT12" s="12">
        <v>1.03</v>
      </c>
      <c r="BU12" s="12">
        <v>0</v>
      </c>
      <c r="BV12" s="12">
        <v>0</v>
      </c>
      <c r="BW12" s="12">
        <v>0.31</v>
      </c>
      <c r="BX12" s="12">
        <v>0.01</v>
      </c>
      <c r="BY12" s="12">
        <v>0.01</v>
      </c>
      <c r="BZ12" s="12">
        <v>0</v>
      </c>
      <c r="CA12" s="12">
        <v>0</v>
      </c>
      <c r="CB12" s="12">
        <v>9.4600000000000009</v>
      </c>
    </row>
    <row r="13" spans="1:80" s="21" customFormat="1" ht="30" x14ac:dyDescent="0.25">
      <c r="A13" s="19" t="str">
        <f>"57/3"</f>
        <v>57/3</v>
      </c>
      <c r="B13" s="19" t="s">
        <v>98</v>
      </c>
      <c r="C13" s="20" t="str">
        <f>"180"</f>
        <v>180</v>
      </c>
      <c r="D13" s="20">
        <v>6.37</v>
      </c>
      <c r="E13" s="20">
        <v>0.05</v>
      </c>
      <c r="F13" s="20">
        <v>4.53</v>
      </c>
      <c r="G13" s="20">
        <v>0.8</v>
      </c>
      <c r="H13" s="20">
        <v>38.89</v>
      </c>
      <c r="I13" s="20">
        <v>229.45376039999999</v>
      </c>
      <c r="J13" s="19">
        <v>2.95</v>
      </c>
      <c r="K13" s="19">
        <v>0.13</v>
      </c>
      <c r="L13" s="19">
        <v>0</v>
      </c>
      <c r="M13" s="19">
        <v>0</v>
      </c>
      <c r="N13" s="19">
        <v>1.18</v>
      </c>
      <c r="O13" s="19">
        <v>37.700000000000003</v>
      </c>
      <c r="P13" s="19">
        <v>2.06</v>
      </c>
      <c r="Q13" s="19">
        <v>0</v>
      </c>
      <c r="R13" s="19">
        <v>0</v>
      </c>
      <c r="S13" s="19">
        <v>0</v>
      </c>
      <c r="T13" s="19">
        <v>1.59</v>
      </c>
      <c r="U13" s="19">
        <v>467.26</v>
      </c>
      <c r="V13" s="19">
        <v>67.92</v>
      </c>
      <c r="W13" s="19">
        <v>15.39</v>
      </c>
      <c r="X13" s="19">
        <v>8.75</v>
      </c>
      <c r="Y13" s="19">
        <v>48.67</v>
      </c>
      <c r="Z13" s="19">
        <v>0.89</v>
      </c>
      <c r="AA13" s="19">
        <v>14.4</v>
      </c>
      <c r="AB13" s="19">
        <v>14.4</v>
      </c>
      <c r="AC13" s="19">
        <v>27</v>
      </c>
      <c r="AD13" s="19">
        <v>0.98</v>
      </c>
      <c r="AE13" s="19">
        <v>0.08</v>
      </c>
      <c r="AF13" s="19">
        <v>0.03</v>
      </c>
      <c r="AG13" s="19">
        <v>0.59</v>
      </c>
      <c r="AH13" s="19">
        <v>1.79</v>
      </c>
      <c r="AI13" s="19">
        <v>0</v>
      </c>
      <c r="AJ13" s="19">
        <v>1.1200000000000001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9">
        <v>0</v>
      </c>
      <c r="CA13" s="19">
        <v>0</v>
      </c>
      <c r="CB13" s="19">
        <v>210.33</v>
      </c>
    </row>
    <row r="14" spans="1:80" s="4" customFormat="1" ht="15" x14ac:dyDescent="0.25">
      <c r="A14" s="12" t="str">
        <f>"15/10"</f>
        <v>15/10</v>
      </c>
      <c r="B14" s="12" t="s">
        <v>97</v>
      </c>
      <c r="C14" s="13" t="str">
        <f>"200"</f>
        <v>200</v>
      </c>
      <c r="D14" s="13">
        <v>0.4</v>
      </c>
      <c r="E14" s="13">
        <v>0</v>
      </c>
      <c r="F14" s="13">
        <v>0.08</v>
      </c>
      <c r="G14" s="13">
        <v>0.11</v>
      </c>
      <c r="H14" s="13">
        <v>13.41</v>
      </c>
      <c r="I14" s="13">
        <v>55.050556135265694</v>
      </c>
      <c r="J14" s="12">
        <v>0</v>
      </c>
      <c r="K14" s="12">
        <v>0</v>
      </c>
      <c r="L14" s="12">
        <v>0</v>
      </c>
      <c r="M14" s="12">
        <v>0</v>
      </c>
      <c r="N14" s="12">
        <v>13.41</v>
      </c>
      <c r="O14" s="12">
        <v>0</v>
      </c>
      <c r="P14" s="12">
        <v>0.3</v>
      </c>
      <c r="Q14" s="12">
        <v>0</v>
      </c>
      <c r="R14" s="12">
        <v>0</v>
      </c>
      <c r="S14" s="12">
        <v>0.39</v>
      </c>
      <c r="T14" s="12">
        <v>0.15</v>
      </c>
      <c r="U14" s="12">
        <v>0</v>
      </c>
      <c r="V14" s="12">
        <v>10.08</v>
      </c>
      <c r="W14" s="12">
        <v>2.76</v>
      </c>
      <c r="X14" s="12">
        <v>0.71</v>
      </c>
      <c r="Y14" s="12">
        <v>1.29</v>
      </c>
      <c r="Z14" s="12">
        <v>7.0000000000000007E-2</v>
      </c>
      <c r="AA14" s="12">
        <v>0</v>
      </c>
      <c r="AB14" s="12">
        <v>0.54</v>
      </c>
      <c r="AC14" s="12">
        <v>0.14000000000000001</v>
      </c>
      <c r="AD14" s="12">
        <v>0.01</v>
      </c>
      <c r="AE14" s="12">
        <v>0</v>
      </c>
      <c r="AF14" s="12">
        <v>0</v>
      </c>
      <c r="AG14" s="12">
        <v>0.01</v>
      </c>
      <c r="AH14" s="12">
        <v>0.01</v>
      </c>
      <c r="AI14" s="12">
        <v>1.08</v>
      </c>
      <c r="AJ14" s="12">
        <v>0</v>
      </c>
      <c r="AK14" s="12">
        <v>0</v>
      </c>
      <c r="AL14" s="12">
        <v>0</v>
      </c>
      <c r="AM14" s="12">
        <v>0</v>
      </c>
      <c r="AN14" s="12">
        <v>203.58</v>
      </c>
      <c r="AO14" s="12">
        <v>67.510000000000005</v>
      </c>
      <c r="AP14" s="12">
        <v>40.020000000000003</v>
      </c>
      <c r="AQ14" s="12">
        <v>80.040000000000006</v>
      </c>
      <c r="AR14" s="12">
        <v>30.28</v>
      </c>
      <c r="AS14" s="12">
        <v>144.77000000000001</v>
      </c>
      <c r="AT14" s="12">
        <v>89.78</v>
      </c>
      <c r="AU14" s="12">
        <v>125.28</v>
      </c>
      <c r="AV14" s="12">
        <v>103.36</v>
      </c>
      <c r="AW14" s="12">
        <v>54.29</v>
      </c>
      <c r="AX14" s="12">
        <v>96.05</v>
      </c>
      <c r="AY14" s="12">
        <v>803.18</v>
      </c>
      <c r="AZ14" s="12">
        <v>93.96</v>
      </c>
      <c r="BA14" s="12">
        <v>261.7</v>
      </c>
      <c r="BB14" s="12">
        <v>113.8</v>
      </c>
      <c r="BC14" s="12">
        <v>75.52</v>
      </c>
      <c r="BD14" s="12">
        <v>59.86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0.06</v>
      </c>
      <c r="BL14" s="12">
        <v>0.03</v>
      </c>
      <c r="BM14" s="12">
        <v>0.03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0.03</v>
      </c>
      <c r="BU14" s="12">
        <v>0</v>
      </c>
      <c r="BV14" s="12">
        <v>0</v>
      </c>
      <c r="BW14" s="12">
        <v>0.11</v>
      </c>
      <c r="BX14" s="12">
        <v>0.01</v>
      </c>
      <c r="BY14" s="12">
        <v>0</v>
      </c>
      <c r="BZ14" s="12">
        <v>0</v>
      </c>
      <c r="CA14" s="12">
        <v>0</v>
      </c>
      <c r="CB14" s="12">
        <v>15.64</v>
      </c>
    </row>
    <row r="15" spans="1:80" s="4" customFormat="1" ht="15" x14ac:dyDescent="0.25">
      <c r="A15" s="12" t="str">
        <f>"-"</f>
        <v>-</v>
      </c>
      <c r="B15" s="12" t="s">
        <v>93</v>
      </c>
      <c r="C15" s="13" t="str">
        <f>"30"</f>
        <v>30</v>
      </c>
      <c r="D15" s="13">
        <v>2.31</v>
      </c>
      <c r="E15" s="13">
        <v>0</v>
      </c>
      <c r="F15" s="13">
        <v>0.9</v>
      </c>
      <c r="G15" s="13">
        <v>0.9</v>
      </c>
      <c r="H15" s="13">
        <v>15.03</v>
      </c>
      <c r="I15" s="13">
        <v>80.855999999999995</v>
      </c>
      <c r="J15" s="12">
        <v>0.15</v>
      </c>
      <c r="K15" s="12">
        <v>0</v>
      </c>
      <c r="L15" s="12">
        <v>0.15</v>
      </c>
      <c r="M15" s="12">
        <v>0</v>
      </c>
      <c r="N15" s="12">
        <v>0.99</v>
      </c>
      <c r="O15" s="12">
        <v>14.04</v>
      </c>
      <c r="P15" s="12">
        <v>0.96</v>
      </c>
      <c r="Q15" s="12">
        <v>0</v>
      </c>
      <c r="R15" s="12">
        <v>0</v>
      </c>
      <c r="S15" s="12">
        <v>0.09</v>
      </c>
      <c r="T15" s="12">
        <v>0.48</v>
      </c>
      <c r="U15" s="12">
        <v>0</v>
      </c>
      <c r="V15" s="12">
        <v>39.299999999999997</v>
      </c>
      <c r="W15" s="12">
        <v>6.6</v>
      </c>
      <c r="X15" s="12">
        <v>9.9</v>
      </c>
      <c r="Y15" s="12">
        <v>25.5</v>
      </c>
      <c r="Z15" s="12">
        <v>0.6</v>
      </c>
      <c r="AA15" s="12">
        <v>0</v>
      </c>
      <c r="AB15" s="12">
        <v>0</v>
      </c>
      <c r="AC15" s="12">
        <v>0</v>
      </c>
      <c r="AD15" s="12">
        <v>0.51</v>
      </c>
      <c r="AE15" s="12">
        <v>0.05</v>
      </c>
      <c r="AF15" s="12">
        <v>0.02</v>
      </c>
      <c r="AG15" s="12">
        <v>0.48</v>
      </c>
      <c r="AH15" s="12">
        <v>0.9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170.8</v>
      </c>
      <c r="AO15" s="12">
        <v>89.2</v>
      </c>
      <c r="AP15" s="12">
        <v>37.200000000000003</v>
      </c>
      <c r="AQ15" s="12">
        <v>79.2</v>
      </c>
      <c r="AR15" s="12">
        <v>32</v>
      </c>
      <c r="AS15" s="12">
        <v>148.4</v>
      </c>
      <c r="AT15" s="12">
        <v>118.8</v>
      </c>
      <c r="AU15" s="12">
        <v>116.4</v>
      </c>
      <c r="AV15" s="12">
        <v>185.6</v>
      </c>
      <c r="AW15" s="12">
        <v>49.6</v>
      </c>
      <c r="AX15" s="12">
        <v>124</v>
      </c>
      <c r="AY15" s="12">
        <v>611.6</v>
      </c>
      <c r="AZ15" s="12">
        <v>0</v>
      </c>
      <c r="BA15" s="12">
        <v>210.4</v>
      </c>
      <c r="BB15" s="12">
        <v>116.4</v>
      </c>
      <c r="BC15" s="12">
        <v>72</v>
      </c>
      <c r="BD15" s="12">
        <v>52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0.06</v>
      </c>
      <c r="BM15" s="12">
        <v>0</v>
      </c>
      <c r="BN15" s="12">
        <v>0</v>
      </c>
      <c r="BO15" s="12">
        <v>0.01</v>
      </c>
      <c r="BP15" s="12">
        <v>0</v>
      </c>
      <c r="BQ15" s="12">
        <v>0</v>
      </c>
      <c r="BR15" s="12">
        <v>0</v>
      </c>
      <c r="BS15" s="12">
        <v>0</v>
      </c>
      <c r="BT15" s="12">
        <v>0.04</v>
      </c>
      <c r="BU15" s="12">
        <v>0</v>
      </c>
      <c r="BV15" s="12">
        <v>0</v>
      </c>
      <c r="BW15" s="12">
        <v>0.19</v>
      </c>
      <c r="BX15" s="12">
        <v>0.03</v>
      </c>
      <c r="BY15" s="12">
        <v>0</v>
      </c>
      <c r="BZ15" s="12">
        <v>0</v>
      </c>
      <c r="CA15" s="12">
        <v>0</v>
      </c>
      <c r="CB15" s="12">
        <v>18.8</v>
      </c>
    </row>
    <row r="16" spans="1:80" s="4" customFormat="1" ht="15" x14ac:dyDescent="0.25">
      <c r="A16" s="12" t="str">
        <f>""</f>
        <v/>
      </c>
      <c r="B16" s="12" t="s">
        <v>94</v>
      </c>
      <c r="C16" s="13" t="str">
        <f>"27"</f>
        <v>27</v>
      </c>
      <c r="D16" s="13">
        <v>1.1299999999999999</v>
      </c>
      <c r="E16" s="13">
        <v>0.08</v>
      </c>
      <c r="F16" s="13">
        <v>0.67</v>
      </c>
      <c r="G16" s="13">
        <v>0.63</v>
      </c>
      <c r="H16" s="13">
        <v>7.04</v>
      </c>
      <c r="I16" s="13">
        <v>39.965748002969548</v>
      </c>
      <c r="J16" s="12">
        <v>0.21</v>
      </c>
      <c r="K16" s="12">
        <v>0.74</v>
      </c>
      <c r="L16" s="12">
        <v>0.21</v>
      </c>
      <c r="M16" s="12">
        <v>0</v>
      </c>
      <c r="N16" s="12">
        <v>0.9</v>
      </c>
      <c r="O16" s="12">
        <v>13.47</v>
      </c>
      <c r="P16" s="12">
        <v>0.69</v>
      </c>
      <c r="Q16" s="12">
        <v>0</v>
      </c>
      <c r="R16" s="12">
        <v>0</v>
      </c>
      <c r="S16" s="12">
        <v>0</v>
      </c>
      <c r="T16" s="12">
        <v>0.6</v>
      </c>
      <c r="U16" s="12">
        <v>0</v>
      </c>
      <c r="V16" s="12">
        <v>28.09</v>
      </c>
      <c r="W16" s="12">
        <v>5.48</v>
      </c>
      <c r="X16" s="12">
        <v>3.52</v>
      </c>
      <c r="Y16" s="12">
        <v>20.3</v>
      </c>
      <c r="Z16" s="12">
        <v>0.88</v>
      </c>
      <c r="AA16" s="12">
        <v>1</v>
      </c>
      <c r="AB16" s="12">
        <v>0.32</v>
      </c>
      <c r="AC16" s="12">
        <v>1.73</v>
      </c>
      <c r="AD16" s="12">
        <v>0.84</v>
      </c>
      <c r="AE16" s="12">
        <v>0.11</v>
      </c>
      <c r="AF16" s="12">
        <v>7.0000000000000007E-2</v>
      </c>
      <c r="AG16" s="12">
        <v>0.28000000000000003</v>
      </c>
      <c r="AH16" s="12">
        <v>0.78</v>
      </c>
      <c r="AI16" s="12">
        <v>0</v>
      </c>
      <c r="AJ16" s="12">
        <v>0</v>
      </c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</row>
    <row r="17" spans="1:80" s="4" customFormat="1" ht="15" x14ac:dyDescent="0.25">
      <c r="A17" s="14"/>
      <c r="B17" s="14" t="s">
        <v>87</v>
      </c>
      <c r="C17" s="15"/>
      <c r="D17" s="15">
        <v>20.75</v>
      </c>
      <c r="E17" s="15">
        <v>10.25</v>
      </c>
      <c r="F17" s="15">
        <v>26.41</v>
      </c>
      <c r="G17" s="15">
        <v>2.46</v>
      </c>
      <c r="H17" s="15">
        <v>77.319999999999993</v>
      </c>
      <c r="I17" s="15">
        <v>641.79999999999995</v>
      </c>
      <c r="J17" s="14">
        <v>11.86</v>
      </c>
      <c r="K17" s="14">
        <v>0.93</v>
      </c>
      <c r="L17" s="14">
        <v>8.92</v>
      </c>
      <c r="M17" s="14">
        <v>0</v>
      </c>
      <c r="N17" s="14">
        <v>17.71</v>
      </c>
      <c r="O17" s="14">
        <v>59.61</v>
      </c>
      <c r="P17" s="14">
        <v>3.85</v>
      </c>
      <c r="Q17" s="14">
        <v>0</v>
      </c>
      <c r="R17" s="14">
        <v>0</v>
      </c>
      <c r="S17" s="14">
        <v>0.57999999999999996</v>
      </c>
      <c r="T17" s="14">
        <v>6.24</v>
      </c>
      <c r="U17" s="14">
        <v>660.81</v>
      </c>
      <c r="V17" s="14">
        <v>395.61</v>
      </c>
      <c r="W17" s="14">
        <v>75.180000000000007</v>
      </c>
      <c r="X17" s="14">
        <v>50.12</v>
      </c>
      <c r="Y17" s="14">
        <v>218.72</v>
      </c>
      <c r="Z17" s="14">
        <v>3.83</v>
      </c>
      <c r="AA17" s="14">
        <v>22.34</v>
      </c>
      <c r="AB17" s="14">
        <v>394.32</v>
      </c>
      <c r="AC17" s="14">
        <v>120.02</v>
      </c>
      <c r="AD17" s="14">
        <v>2.98</v>
      </c>
      <c r="AE17" s="14">
        <v>0.32</v>
      </c>
      <c r="AF17" s="14">
        <v>0.19</v>
      </c>
      <c r="AG17" s="14">
        <v>3.32</v>
      </c>
      <c r="AH17" s="14">
        <v>8.56</v>
      </c>
      <c r="AI17" s="14">
        <v>4.4000000000000004</v>
      </c>
      <c r="AJ17" s="14">
        <v>1.26</v>
      </c>
      <c r="AK17" s="12">
        <v>0</v>
      </c>
      <c r="AL17" s="12">
        <v>0</v>
      </c>
      <c r="AM17" s="12">
        <v>0</v>
      </c>
      <c r="AN17" s="12">
        <v>853.67</v>
      </c>
      <c r="AO17" s="12">
        <v>309.3</v>
      </c>
      <c r="AP17" s="12">
        <v>168.69</v>
      </c>
      <c r="AQ17" s="12">
        <v>346.7</v>
      </c>
      <c r="AR17" s="12">
        <v>125.13</v>
      </c>
      <c r="AS17" s="12">
        <v>590.46</v>
      </c>
      <c r="AT17" s="12">
        <v>407.51</v>
      </c>
      <c r="AU17" s="12">
        <v>479.4</v>
      </c>
      <c r="AV17" s="12">
        <v>501.97</v>
      </c>
      <c r="AW17" s="12">
        <v>224.49</v>
      </c>
      <c r="AX17" s="12">
        <v>428.07</v>
      </c>
      <c r="AY17" s="12">
        <v>3235.89</v>
      </c>
      <c r="AZ17" s="12">
        <v>95.88</v>
      </c>
      <c r="BA17" s="12">
        <v>1043.21</v>
      </c>
      <c r="BB17" s="12">
        <v>528.88</v>
      </c>
      <c r="BC17" s="12">
        <v>298.38</v>
      </c>
      <c r="BD17" s="12">
        <v>229.86</v>
      </c>
      <c r="BE17" s="12">
        <v>0.38</v>
      </c>
      <c r="BF17" s="12">
        <v>0.12</v>
      </c>
      <c r="BG17" s="12">
        <v>0.08</v>
      </c>
      <c r="BH17" s="12">
        <v>0.2</v>
      </c>
      <c r="BI17" s="12">
        <v>0.25</v>
      </c>
      <c r="BJ17" s="12">
        <v>0.95</v>
      </c>
      <c r="BK17" s="12">
        <v>0.06</v>
      </c>
      <c r="BL17" s="12">
        <v>2.93</v>
      </c>
      <c r="BM17" s="12">
        <v>0.03</v>
      </c>
      <c r="BN17" s="12">
        <v>0.87</v>
      </c>
      <c r="BO17" s="12">
        <v>0.01</v>
      </c>
      <c r="BP17" s="12">
        <v>0</v>
      </c>
      <c r="BQ17" s="12">
        <v>0</v>
      </c>
      <c r="BR17" s="12">
        <v>0.09</v>
      </c>
      <c r="BS17" s="12">
        <v>0.32</v>
      </c>
      <c r="BT17" s="12">
        <v>2.5</v>
      </c>
      <c r="BU17" s="12">
        <v>0</v>
      </c>
      <c r="BV17" s="12">
        <v>0</v>
      </c>
      <c r="BW17" s="12">
        <v>0.67</v>
      </c>
      <c r="BX17" s="12">
        <v>0.05</v>
      </c>
      <c r="BY17" s="12">
        <v>0.01</v>
      </c>
      <c r="BZ17" s="12">
        <v>0</v>
      </c>
      <c r="CA17" s="12">
        <v>0</v>
      </c>
      <c r="CB17" s="12">
        <v>344.76</v>
      </c>
    </row>
    <row r="18" spans="1:80" s="4" customFormat="1" ht="15" x14ac:dyDescent="0.25">
      <c r="A18" s="12"/>
      <c r="B18" s="18" t="s">
        <v>95</v>
      </c>
      <c r="C18" s="13"/>
      <c r="D18" s="13"/>
      <c r="E18" s="13"/>
      <c r="F18" s="13"/>
      <c r="G18" s="13"/>
      <c r="H18" s="13"/>
      <c r="I18" s="13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80" s="4" customFormat="1" ht="15" x14ac:dyDescent="0.25">
      <c r="A19" s="12" t="str">
        <f>"10/2"</f>
        <v>10/2</v>
      </c>
      <c r="B19" s="12" t="s">
        <v>99</v>
      </c>
      <c r="C19" s="13" t="str">
        <f>"250/10"</f>
        <v>250/10</v>
      </c>
      <c r="D19" s="13">
        <v>3.42</v>
      </c>
      <c r="E19" s="13">
        <v>0.26</v>
      </c>
      <c r="F19" s="13">
        <v>7.08</v>
      </c>
      <c r="G19" s="13">
        <v>5.97</v>
      </c>
      <c r="H19" s="13">
        <v>22.6</v>
      </c>
      <c r="I19" s="13">
        <v>175.23856480000001</v>
      </c>
      <c r="J19" s="12">
        <v>2.0499999999999998</v>
      </c>
      <c r="K19" s="12">
        <v>3.38</v>
      </c>
      <c r="L19" s="12">
        <v>2.0499999999999998</v>
      </c>
      <c r="M19" s="12">
        <v>0</v>
      </c>
      <c r="N19" s="12">
        <v>2.61</v>
      </c>
      <c r="O19" s="12">
        <v>20</v>
      </c>
      <c r="P19" s="12">
        <v>2.37</v>
      </c>
      <c r="Q19" s="12">
        <v>0</v>
      </c>
      <c r="R19" s="12">
        <v>0</v>
      </c>
      <c r="S19" s="12">
        <v>0.39</v>
      </c>
      <c r="T19" s="12">
        <v>1.87</v>
      </c>
      <c r="U19" s="12">
        <v>3.12</v>
      </c>
      <c r="V19" s="12">
        <v>474.53</v>
      </c>
      <c r="W19" s="12">
        <v>26.82</v>
      </c>
      <c r="X19" s="12">
        <v>31.62</v>
      </c>
      <c r="Y19" s="12">
        <v>92.92</v>
      </c>
      <c r="Z19" s="12">
        <v>1.1100000000000001</v>
      </c>
      <c r="AA19" s="12">
        <v>9.36</v>
      </c>
      <c r="AB19" s="12">
        <v>1019.62</v>
      </c>
      <c r="AC19" s="12">
        <v>227.76</v>
      </c>
      <c r="AD19" s="12">
        <v>2.64</v>
      </c>
      <c r="AE19" s="12">
        <v>0.1</v>
      </c>
      <c r="AF19" s="12">
        <v>7.0000000000000007E-2</v>
      </c>
      <c r="AG19" s="12">
        <v>1.1200000000000001</v>
      </c>
      <c r="AH19" s="12">
        <v>2.23</v>
      </c>
      <c r="AI19" s="12">
        <v>6.98</v>
      </c>
      <c r="AJ19" s="12">
        <v>6.71</v>
      </c>
      <c r="AK19" s="12">
        <v>0</v>
      </c>
      <c r="AL19" s="12">
        <v>0</v>
      </c>
      <c r="AM19" s="12">
        <v>0</v>
      </c>
      <c r="AN19" s="12">
        <v>124.46</v>
      </c>
      <c r="AO19" s="12">
        <v>91.93</v>
      </c>
      <c r="AP19" s="12">
        <v>27.64</v>
      </c>
      <c r="AQ19" s="12">
        <v>68.81</v>
      </c>
      <c r="AR19" s="12">
        <v>32.24</v>
      </c>
      <c r="AS19" s="12">
        <v>94.33</v>
      </c>
      <c r="AT19" s="12">
        <v>106.5</v>
      </c>
      <c r="AU19" s="12">
        <v>183.87</v>
      </c>
      <c r="AV19" s="12">
        <v>156.51</v>
      </c>
      <c r="AW19" s="12">
        <v>36.57</v>
      </c>
      <c r="AX19" s="12">
        <v>86.62</v>
      </c>
      <c r="AY19" s="12">
        <v>516.67999999999995</v>
      </c>
      <c r="AZ19" s="12">
        <v>0</v>
      </c>
      <c r="BA19" s="12">
        <v>113.74</v>
      </c>
      <c r="BB19" s="12">
        <v>85.12</v>
      </c>
      <c r="BC19" s="12">
        <v>66.08</v>
      </c>
      <c r="BD19" s="12">
        <v>35.53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0.38</v>
      </c>
      <c r="BM19" s="12">
        <v>0</v>
      </c>
      <c r="BN19" s="12">
        <v>0.19</v>
      </c>
      <c r="BO19" s="12">
        <v>0.01</v>
      </c>
      <c r="BP19" s="12">
        <v>0.03</v>
      </c>
      <c r="BQ19" s="12">
        <v>0</v>
      </c>
      <c r="BR19" s="12">
        <v>0</v>
      </c>
      <c r="BS19" s="12">
        <v>0</v>
      </c>
      <c r="BT19" s="12">
        <v>1.26</v>
      </c>
      <c r="BU19" s="12">
        <v>0</v>
      </c>
      <c r="BV19" s="12">
        <v>0</v>
      </c>
      <c r="BW19" s="12">
        <v>3.16</v>
      </c>
      <c r="BX19" s="12">
        <v>0.01</v>
      </c>
      <c r="BY19" s="12">
        <v>0</v>
      </c>
      <c r="BZ19" s="12">
        <v>0</v>
      </c>
      <c r="CA19" s="12">
        <v>0</v>
      </c>
      <c r="CB19" s="12">
        <v>282.64</v>
      </c>
    </row>
    <row r="20" spans="1:80" s="4" customFormat="1" ht="15" x14ac:dyDescent="0.25">
      <c r="A20" s="12" t="str">
        <f>""</f>
        <v/>
      </c>
      <c r="B20" s="12" t="s">
        <v>90</v>
      </c>
      <c r="C20" s="13" t="str">
        <f>"100"</f>
        <v>100</v>
      </c>
      <c r="D20" s="13">
        <v>17.559999999999999</v>
      </c>
      <c r="E20" s="13">
        <v>18.14</v>
      </c>
      <c r="F20" s="13">
        <v>7.01</v>
      </c>
      <c r="G20" s="13">
        <v>0.06</v>
      </c>
      <c r="H20" s="13">
        <v>2.95</v>
      </c>
      <c r="I20" s="13">
        <v>146.03812400000001</v>
      </c>
      <c r="J20" s="12">
        <v>3.76</v>
      </c>
      <c r="K20" s="12">
        <v>0.18</v>
      </c>
      <c r="L20" s="12">
        <v>3.76</v>
      </c>
      <c r="M20" s="12">
        <v>0</v>
      </c>
      <c r="N20" s="12">
        <v>0.56999999999999995</v>
      </c>
      <c r="O20" s="12">
        <v>2.38</v>
      </c>
      <c r="P20" s="12">
        <v>0.34</v>
      </c>
      <c r="Q20" s="12">
        <v>0</v>
      </c>
      <c r="R20" s="12">
        <v>0</v>
      </c>
      <c r="S20" s="12">
        <v>0.05</v>
      </c>
      <c r="T20" s="12">
        <v>0.17</v>
      </c>
      <c r="U20" s="12">
        <v>0</v>
      </c>
      <c r="V20" s="12">
        <v>19.93</v>
      </c>
      <c r="W20" s="12">
        <v>3.49</v>
      </c>
      <c r="X20" s="12">
        <v>3.95</v>
      </c>
      <c r="Y20" s="12">
        <v>8.82</v>
      </c>
      <c r="Z20" s="12">
        <v>0.17</v>
      </c>
      <c r="AA20" s="12">
        <v>24.78</v>
      </c>
      <c r="AB20" s="12">
        <v>693.28</v>
      </c>
      <c r="AC20" s="12">
        <v>185.71</v>
      </c>
      <c r="AD20" s="12">
        <v>0.17</v>
      </c>
      <c r="AE20" s="12">
        <v>0.01</v>
      </c>
      <c r="AF20" s="12">
        <v>0.01</v>
      </c>
      <c r="AG20" s="12">
        <v>0.13</v>
      </c>
      <c r="AH20" s="12">
        <v>0.27</v>
      </c>
      <c r="AI20" s="12">
        <v>0.14000000000000001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67.12</v>
      </c>
    </row>
    <row r="21" spans="1:80" s="4" customFormat="1" ht="15" x14ac:dyDescent="0.25">
      <c r="A21" s="12" t="str">
        <f>"3/3"</f>
        <v>3/3</v>
      </c>
      <c r="B21" s="12" t="s">
        <v>96</v>
      </c>
      <c r="C21" s="13" t="str">
        <f>"180"</f>
        <v>180</v>
      </c>
      <c r="D21" s="13">
        <v>3.67</v>
      </c>
      <c r="E21" s="13">
        <v>0.83</v>
      </c>
      <c r="F21" s="13">
        <v>5.13</v>
      </c>
      <c r="G21" s="13">
        <v>0.62</v>
      </c>
      <c r="H21" s="13">
        <v>24.05</v>
      </c>
      <c r="I21" s="13">
        <v>163.50052559999997</v>
      </c>
      <c r="J21" s="12">
        <v>3.52</v>
      </c>
      <c r="K21" s="12">
        <v>0.13</v>
      </c>
      <c r="L21" s="12">
        <v>0.69</v>
      </c>
      <c r="M21" s="12">
        <v>0</v>
      </c>
      <c r="N21" s="12">
        <v>3.05</v>
      </c>
      <c r="O21" s="12">
        <v>21.01</v>
      </c>
      <c r="P21" s="12">
        <v>1.96</v>
      </c>
      <c r="Q21" s="12">
        <v>0</v>
      </c>
      <c r="R21" s="12">
        <v>0</v>
      </c>
      <c r="S21" s="12">
        <v>0.33</v>
      </c>
      <c r="T21" s="12">
        <v>3.16</v>
      </c>
      <c r="U21" s="12">
        <v>485.4</v>
      </c>
      <c r="V21" s="12">
        <v>805.62</v>
      </c>
      <c r="W21" s="12">
        <v>47.21</v>
      </c>
      <c r="X21" s="12">
        <v>34.31</v>
      </c>
      <c r="Y21" s="12">
        <v>101.15</v>
      </c>
      <c r="Z21" s="12">
        <v>1.27</v>
      </c>
      <c r="AA21" s="12">
        <v>17.64</v>
      </c>
      <c r="AB21" s="12">
        <v>41.18</v>
      </c>
      <c r="AC21" s="12">
        <v>37.56</v>
      </c>
      <c r="AD21" s="12">
        <v>0.21</v>
      </c>
      <c r="AE21" s="12">
        <v>0.14000000000000001</v>
      </c>
      <c r="AF21" s="12">
        <v>0.12</v>
      </c>
      <c r="AG21" s="12">
        <v>1.63</v>
      </c>
      <c r="AH21" s="12">
        <v>3</v>
      </c>
      <c r="AI21" s="12">
        <v>12.45</v>
      </c>
      <c r="AJ21" s="12">
        <v>9.84</v>
      </c>
      <c r="AK21" s="12">
        <v>0</v>
      </c>
      <c r="AL21" s="12">
        <v>0</v>
      </c>
      <c r="AM21" s="12">
        <v>0</v>
      </c>
      <c r="AN21" s="12">
        <v>78.400000000000006</v>
      </c>
      <c r="AO21" s="12">
        <v>83.4</v>
      </c>
      <c r="AP21" s="12">
        <v>15.89</v>
      </c>
      <c r="AQ21" s="12">
        <v>60.12</v>
      </c>
      <c r="AR21" s="12">
        <v>27.3</v>
      </c>
      <c r="AS21" s="12">
        <v>60.28</v>
      </c>
      <c r="AT21" s="12">
        <v>85.83</v>
      </c>
      <c r="AU21" s="12">
        <v>185.09</v>
      </c>
      <c r="AV21" s="12">
        <v>144.1</v>
      </c>
      <c r="AW21" s="12">
        <v>23.74</v>
      </c>
      <c r="AX21" s="12">
        <v>58.09</v>
      </c>
      <c r="AY21" s="12">
        <v>352.6</v>
      </c>
      <c r="AZ21" s="12">
        <v>1.92</v>
      </c>
      <c r="BA21" s="12">
        <v>49.05</v>
      </c>
      <c r="BB21" s="12">
        <v>47.95</v>
      </c>
      <c r="BC21" s="12">
        <v>42.49</v>
      </c>
      <c r="BD21" s="12">
        <v>20.010000000000002</v>
      </c>
      <c r="BE21" s="12">
        <v>0.18</v>
      </c>
      <c r="BF21" s="12">
        <v>0.08</v>
      </c>
      <c r="BG21" s="12">
        <v>0.05</v>
      </c>
      <c r="BH21" s="12">
        <v>0.1</v>
      </c>
      <c r="BI21" s="12">
        <v>0.12</v>
      </c>
      <c r="BJ21" s="12">
        <v>0.55000000000000004</v>
      </c>
      <c r="BK21" s="12">
        <v>0</v>
      </c>
      <c r="BL21" s="12">
        <v>1.53</v>
      </c>
      <c r="BM21" s="12">
        <v>0</v>
      </c>
      <c r="BN21" s="12">
        <v>0.48</v>
      </c>
      <c r="BO21" s="12">
        <v>0</v>
      </c>
      <c r="BP21" s="12">
        <v>0</v>
      </c>
      <c r="BQ21" s="12">
        <v>0</v>
      </c>
      <c r="BR21" s="12">
        <v>0</v>
      </c>
      <c r="BS21" s="12">
        <v>0.16</v>
      </c>
      <c r="BT21" s="12">
        <v>1.37</v>
      </c>
      <c r="BU21" s="12">
        <v>0</v>
      </c>
      <c r="BV21" s="12">
        <v>0</v>
      </c>
      <c r="BW21" s="12">
        <v>0.16</v>
      </c>
      <c r="BX21" s="12">
        <v>0.01</v>
      </c>
      <c r="BY21" s="12">
        <v>0.01</v>
      </c>
      <c r="BZ21" s="12">
        <v>0</v>
      </c>
      <c r="CA21" s="12">
        <v>0</v>
      </c>
      <c r="CB21" s="12">
        <v>155.43</v>
      </c>
    </row>
    <row r="22" spans="1:80" s="4" customFormat="1" ht="15" x14ac:dyDescent="0.25">
      <c r="A22" s="12" t="str">
        <f>""</f>
        <v/>
      </c>
      <c r="B22" s="12" t="s">
        <v>97</v>
      </c>
      <c r="C22" s="13" t="str">
        <f>"200"</f>
        <v>200</v>
      </c>
      <c r="D22" s="13">
        <v>0.47</v>
      </c>
      <c r="E22" s="13">
        <v>0</v>
      </c>
      <c r="F22" s="13">
        <v>0.1</v>
      </c>
      <c r="G22" s="13">
        <v>0.11</v>
      </c>
      <c r="H22" s="13">
        <v>26.76</v>
      </c>
      <c r="I22" s="13">
        <v>108.76208999999999</v>
      </c>
      <c r="J22" s="12">
        <v>0</v>
      </c>
      <c r="K22" s="12">
        <v>0</v>
      </c>
      <c r="L22" s="12">
        <v>0</v>
      </c>
      <c r="M22" s="12">
        <v>0</v>
      </c>
      <c r="N22" s="12">
        <v>26.76</v>
      </c>
      <c r="O22" s="12">
        <v>0</v>
      </c>
      <c r="P22" s="12">
        <v>1.1000000000000001</v>
      </c>
      <c r="Q22" s="12">
        <v>0</v>
      </c>
      <c r="R22" s="12">
        <v>0</v>
      </c>
      <c r="S22" s="12">
        <v>0.72</v>
      </c>
      <c r="T22" s="12">
        <v>0.3</v>
      </c>
      <c r="U22" s="12">
        <v>0</v>
      </c>
      <c r="V22" s="12">
        <v>96.01</v>
      </c>
      <c r="W22" s="12">
        <v>17.12</v>
      </c>
      <c r="X22" s="12">
        <v>6.22</v>
      </c>
      <c r="Y22" s="12">
        <v>11.01</v>
      </c>
      <c r="Z22" s="12">
        <v>0.21</v>
      </c>
      <c r="AA22" s="12">
        <v>0</v>
      </c>
      <c r="AB22" s="12">
        <v>22</v>
      </c>
      <c r="AC22" s="12">
        <v>4.4000000000000004</v>
      </c>
      <c r="AD22" s="12">
        <v>0.11</v>
      </c>
      <c r="AE22" s="12">
        <v>0.02</v>
      </c>
      <c r="AF22" s="12">
        <v>0.01</v>
      </c>
      <c r="AG22" s="12">
        <v>0.09</v>
      </c>
      <c r="AH22" s="12">
        <v>0.17</v>
      </c>
      <c r="AI22" s="12">
        <v>13.2</v>
      </c>
      <c r="AJ22" s="12">
        <v>12</v>
      </c>
      <c r="AK22" s="12">
        <v>0</v>
      </c>
      <c r="AL22" s="12">
        <v>0</v>
      </c>
      <c r="AM22" s="12">
        <v>0</v>
      </c>
      <c r="AN22" s="12">
        <v>9.4</v>
      </c>
      <c r="AO22" s="12">
        <v>16.920000000000002</v>
      </c>
      <c r="AP22" s="12">
        <v>6.11</v>
      </c>
      <c r="AQ22" s="12">
        <v>6.11</v>
      </c>
      <c r="AR22" s="12">
        <v>2.82</v>
      </c>
      <c r="AS22" s="12">
        <v>12.69</v>
      </c>
      <c r="AT22" s="12">
        <v>20.21</v>
      </c>
      <c r="AU22" s="12">
        <v>26.32</v>
      </c>
      <c r="AV22" s="12">
        <v>46.53</v>
      </c>
      <c r="AW22" s="12">
        <v>7.05</v>
      </c>
      <c r="AX22" s="12">
        <v>38.54</v>
      </c>
      <c r="AY22" s="12">
        <v>38.54</v>
      </c>
      <c r="AZ22" s="12">
        <v>0</v>
      </c>
      <c r="BA22" s="12">
        <v>18.8</v>
      </c>
      <c r="BB22" s="12">
        <v>13.16</v>
      </c>
      <c r="BC22" s="12">
        <v>6.58</v>
      </c>
      <c r="BD22" s="12">
        <v>4.2300000000000004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168.43</v>
      </c>
    </row>
    <row r="23" spans="1:80" s="4" customFormat="1" ht="15" x14ac:dyDescent="0.25">
      <c r="A23" s="12" t="str">
        <f>"-"</f>
        <v>-</v>
      </c>
      <c r="B23" s="12" t="s">
        <v>93</v>
      </c>
      <c r="C23" s="13" t="str">
        <f>"30"</f>
        <v>30</v>
      </c>
      <c r="D23" s="13">
        <v>3.08</v>
      </c>
      <c r="E23" s="13">
        <v>0</v>
      </c>
      <c r="F23" s="13">
        <v>1.2</v>
      </c>
      <c r="G23" s="13">
        <v>1.2</v>
      </c>
      <c r="H23" s="13">
        <v>20.04</v>
      </c>
      <c r="I23" s="13">
        <v>107.80799999999999</v>
      </c>
      <c r="J23" s="12">
        <v>0.2</v>
      </c>
      <c r="K23" s="12">
        <v>0</v>
      </c>
      <c r="L23" s="12">
        <v>0.2</v>
      </c>
      <c r="M23" s="12">
        <v>0</v>
      </c>
      <c r="N23" s="12">
        <v>1.32</v>
      </c>
      <c r="O23" s="12">
        <v>18.72</v>
      </c>
      <c r="P23" s="12">
        <v>1.28</v>
      </c>
      <c r="Q23" s="12">
        <v>0</v>
      </c>
      <c r="R23" s="12">
        <v>0</v>
      </c>
      <c r="S23" s="12">
        <v>0.12</v>
      </c>
      <c r="T23" s="12">
        <v>0.64</v>
      </c>
      <c r="U23" s="12">
        <v>0</v>
      </c>
      <c r="V23" s="12">
        <v>52.4</v>
      </c>
      <c r="W23" s="12">
        <v>8.8000000000000007</v>
      </c>
      <c r="X23" s="12">
        <v>13.2</v>
      </c>
      <c r="Y23" s="12">
        <v>34</v>
      </c>
      <c r="Z23" s="12">
        <v>0.8</v>
      </c>
      <c r="AA23" s="12">
        <v>0</v>
      </c>
      <c r="AB23" s="12">
        <v>0</v>
      </c>
      <c r="AC23" s="12">
        <v>0</v>
      </c>
      <c r="AD23" s="12">
        <v>0.68</v>
      </c>
      <c r="AE23" s="12">
        <v>0.06</v>
      </c>
      <c r="AF23" s="12">
        <v>0.02</v>
      </c>
      <c r="AG23" s="12">
        <v>0.64</v>
      </c>
      <c r="AH23" s="12">
        <v>1.2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254.48</v>
      </c>
      <c r="AO23" s="12">
        <v>84.39</v>
      </c>
      <c r="AP23" s="12">
        <v>50.03</v>
      </c>
      <c r="AQ23" s="12">
        <v>100.05</v>
      </c>
      <c r="AR23" s="12">
        <v>37.85</v>
      </c>
      <c r="AS23" s="12">
        <v>180.96</v>
      </c>
      <c r="AT23" s="12">
        <v>112.23</v>
      </c>
      <c r="AU23" s="12">
        <v>156.6</v>
      </c>
      <c r="AV23" s="12">
        <v>129.19999999999999</v>
      </c>
      <c r="AW23" s="12">
        <v>67.86</v>
      </c>
      <c r="AX23" s="12">
        <v>120.06</v>
      </c>
      <c r="AY23" s="12">
        <v>1003.98</v>
      </c>
      <c r="AZ23" s="12">
        <v>117.45</v>
      </c>
      <c r="BA23" s="12">
        <v>327.12</v>
      </c>
      <c r="BB23" s="12">
        <v>142.25</v>
      </c>
      <c r="BC23" s="12">
        <v>94.4</v>
      </c>
      <c r="BD23" s="12">
        <v>74.819999999999993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7.0000000000000007E-2</v>
      </c>
      <c r="BL23" s="12">
        <v>0.04</v>
      </c>
      <c r="BM23" s="12">
        <v>0.04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0.03</v>
      </c>
      <c r="BU23" s="12">
        <v>0</v>
      </c>
      <c r="BV23" s="12">
        <v>0</v>
      </c>
      <c r="BW23" s="12">
        <v>0.14000000000000001</v>
      </c>
      <c r="BX23" s="12">
        <v>0.01</v>
      </c>
      <c r="BY23" s="12">
        <v>0</v>
      </c>
      <c r="BZ23" s="12">
        <v>0</v>
      </c>
      <c r="CA23" s="12">
        <v>0</v>
      </c>
      <c r="CB23" s="12">
        <v>19.55</v>
      </c>
    </row>
    <row r="24" spans="1:80" s="4" customFormat="1" ht="15" x14ac:dyDescent="0.25">
      <c r="A24" s="12" t="str">
        <f>""</f>
        <v/>
      </c>
      <c r="B24" s="12" t="s">
        <v>94</v>
      </c>
      <c r="C24" s="13" t="str">
        <f>"26"</f>
        <v>26</v>
      </c>
      <c r="D24" s="13">
        <v>1.1299999999999999</v>
      </c>
      <c r="E24" s="13">
        <v>0.08</v>
      </c>
      <c r="F24" s="13">
        <v>0.67</v>
      </c>
      <c r="G24" s="13">
        <v>0.63</v>
      </c>
      <c r="H24" s="13">
        <v>7.04</v>
      </c>
      <c r="I24" s="13">
        <v>39.965748002969548</v>
      </c>
      <c r="J24" s="12">
        <v>0.21</v>
      </c>
      <c r="K24" s="12">
        <v>0.74</v>
      </c>
      <c r="L24" s="12">
        <v>0.21</v>
      </c>
      <c r="M24" s="12">
        <v>0</v>
      </c>
      <c r="N24" s="12">
        <v>0.9</v>
      </c>
      <c r="O24" s="12">
        <v>13.47</v>
      </c>
      <c r="P24" s="12">
        <v>0.69</v>
      </c>
      <c r="Q24" s="12">
        <v>0</v>
      </c>
      <c r="R24" s="12">
        <v>0</v>
      </c>
      <c r="S24" s="12">
        <v>0</v>
      </c>
      <c r="T24" s="12">
        <v>0.6</v>
      </c>
      <c r="U24" s="12">
        <v>0</v>
      </c>
      <c r="V24" s="12">
        <v>28.09</v>
      </c>
      <c r="W24" s="12">
        <v>5.48</v>
      </c>
      <c r="X24" s="12">
        <v>3.52</v>
      </c>
      <c r="Y24" s="12">
        <v>20.3</v>
      </c>
      <c r="Z24" s="12">
        <v>0.88</v>
      </c>
      <c r="AA24" s="12">
        <v>1</v>
      </c>
      <c r="AB24" s="12">
        <v>0.32</v>
      </c>
      <c r="AC24" s="12">
        <v>1.73</v>
      </c>
      <c r="AD24" s="12">
        <v>0.84</v>
      </c>
      <c r="AE24" s="12">
        <v>0.11</v>
      </c>
      <c r="AF24" s="12">
        <v>7.0000000000000007E-2</v>
      </c>
      <c r="AG24" s="12">
        <v>0.28000000000000003</v>
      </c>
      <c r="AH24" s="12">
        <v>0.78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183.61</v>
      </c>
      <c r="AO24" s="12">
        <v>95.89</v>
      </c>
      <c r="AP24" s="12">
        <v>39.99</v>
      </c>
      <c r="AQ24" s="12">
        <v>85.14</v>
      </c>
      <c r="AR24" s="12">
        <v>34.4</v>
      </c>
      <c r="AS24" s="12">
        <v>159.53</v>
      </c>
      <c r="AT24" s="12">
        <v>127.71</v>
      </c>
      <c r="AU24" s="12">
        <v>125.13</v>
      </c>
      <c r="AV24" s="12">
        <v>199.52</v>
      </c>
      <c r="AW24" s="12">
        <v>53.32</v>
      </c>
      <c r="AX24" s="12">
        <v>133.30000000000001</v>
      </c>
      <c r="AY24" s="12">
        <v>657.47</v>
      </c>
      <c r="AZ24" s="12">
        <v>0</v>
      </c>
      <c r="BA24" s="12">
        <v>226.18</v>
      </c>
      <c r="BB24" s="12">
        <v>125.13</v>
      </c>
      <c r="BC24" s="12">
        <v>77.400000000000006</v>
      </c>
      <c r="BD24" s="12">
        <v>55.9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0.06</v>
      </c>
      <c r="BM24" s="12">
        <v>0</v>
      </c>
      <c r="BN24" s="12">
        <v>0</v>
      </c>
      <c r="BO24" s="12">
        <v>0.01</v>
      </c>
      <c r="BP24" s="12">
        <v>0</v>
      </c>
      <c r="BQ24" s="12">
        <v>0</v>
      </c>
      <c r="BR24" s="12">
        <v>0</v>
      </c>
      <c r="BS24" s="12">
        <v>0</v>
      </c>
      <c r="BT24" s="12">
        <v>0.05</v>
      </c>
      <c r="BU24" s="12">
        <v>0</v>
      </c>
      <c r="BV24" s="12">
        <v>0</v>
      </c>
      <c r="BW24" s="12">
        <v>0.21</v>
      </c>
      <c r="BX24" s="12">
        <v>0.03</v>
      </c>
      <c r="BY24" s="12">
        <v>0</v>
      </c>
      <c r="BZ24" s="12">
        <v>0</v>
      </c>
      <c r="CA24" s="12">
        <v>0</v>
      </c>
      <c r="CB24" s="12">
        <v>20.21</v>
      </c>
    </row>
    <row r="25" spans="1:80" s="4" customFormat="1" ht="15" x14ac:dyDescent="0.25">
      <c r="A25" s="14"/>
      <c r="B25" s="14" t="s">
        <v>87</v>
      </c>
      <c r="C25" s="15"/>
      <c r="D25" s="15">
        <v>29.77</v>
      </c>
      <c r="E25" s="15">
        <v>19.309999999999999</v>
      </c>
      <c r="F25" s="15">
        <v>21.27</v>
      </c>
      <c r="G25" s="15">
        <v>8.67</v>
      </c>
      <c r="H25" s="15">
        <v>104.96</v>
      </c>
      <c r="I25" s="15">
        <v>751.69</v>
      </c>
      <c r="J25" s="14">
        <v>9.74</v>
      </c>
      <c r="K25" s="14">
        <v>4.42</v>
      </c>
      <c r="L25" s="14">
        <v>6.92</v>
      </c>
      <c r="M25" s="14">
        <v>0</v>
      </c>
      <c r="N25" s="14">
        <v>36.14</v>
      </c>
      <c r="O25" s="14">
        <v>68.819999999999993</v>
      </c>
      <c r="P25" s="14">
        <v>7.95</v>
      </c>
      <c r="Q25" s="14">
        <v>0</v>
      </c>
      <c r="R25" s="14">
        <v>0</v>
      </c>
      <c r="S25" s="14">
        <v>1.93</v>
      </c>
      <c r="T25" s="14">
        <v>6.68</v>
      </c>
      <c r="U25" s="14">
        <v>488.52</v>
      </c>
      <c r="V25" s="14">
        <v>1578.71</v>
      </c>
      <c r="W25" s="14">
        <v>111.81</v>
      </c>
      <c r="X25" s="14">
        <v>99.11</v>
      </c>
      <c r="Y25" s="14">
        <v>268.69</v>
      </c>
      <c r="Z25" s="14">
        <v>4.37</v>
      </c>
      <c r="AA25" s="14">
        <v>52.52</v>
      </c>
      <c r="AB25" s="14">
        <v>2096.2600000000002</v>
      </c>
      <c r="AC25" s="14">
        <v>510.36</v>
      </c>
      <c r="AD25" s="14">
        <v>4.9400000000000004</v>
      </c>
      <c r="AE25" s="14">
        <v>0.43</v>
      </c>
      <c r="AF25" s="14">
        <v>0.28999999999999998</v>
      </c>
      <c r="AG25" s="14">
        <v>3.96</v>
      </c>
      <c r="AH25" s="14">
        <v>7.92</v>
      </c>
      <c r="AI25" s="14">
        <v>42.77</v>
      </c>
      <c r="AJ25" s="14">
        <v>43.26</v>
      </c>
      <c r="AK25" s="12">
        <v>0</v>
      </c>
      <c r="AL25" s="12">
        <v>0</v>
      </c>
      <c r="AM25" s="12">
        <v>0</v>
      </c>
      <c r="AN25" s="12">
        <v>677.68</v>
      </c>
      <c r="AO25" s="12">
        <v>399.69</v>
      </c>
      <c r="AP25" s="12">
        <v>145.05000000000001</v>
      </c>
      <c r="AQ25" s="12">
        <v>340.86</v>
      </c>
      <c r="AR25" s="12">
        <v>139.94999999999999</v>
      </c>
      <c r="AS25" s="12">
        <v>525.09</v>
      </c>
      <c r="AT25" s="12">
        <v>474.53</v>
      </c>
      <c r="AU25" s="12">
        <v>705.88</v>
      </c>
      <c r="AV25" s="12">
        <v>753.33</v>
      </c>
      <c r="AW25" s="12">
        <v>199.24</v>
      </c>
      <c r="AX25" s="12">
        <v>456.81</v>
      </c>
      <c r="AY25" s="12">
        <v>2832.51</v>
      </c>
      <c r="AZ25" s="12">
        <v>119.37</v>
      </c>
      <c r="BA25" s="12">
        <v>749.83</v>
      </c>
      <c r="BB25" s="12">
        <v>435.71</v>
      </c>
      <c r="BC25" s="12">
        <v>306.01</v>
      </c>
      <c r="BD25" s="12">
        <v>195.54</v>
      </c>
      <c r="BE25" s="12">
        <v>0.18</v>
      </c>
      <c r="BF25" s="12">
        <v>0.08</v>
      </c>
      <c r="BG25" s="12">
        <v>0.05</v>
      </c>
      <c r="BH25" s="12">
        <v>0.1</v>
      </c>
      <c r="BI25" s="12">
        <v>0.12</v>
      </c>
      <c r="BJ25" s="12">
        <v>0.56000000000000005</v>
      </c>
      <c r="BK25" s="12">
        <v>7.0000000000000007E-2</v>
      </c>
      <c r="BL25" s="12">
        <v>2.62</v>
      </c>
      <c r="BM25" s="12">
        <v>0.04</v>
      </c>
      <c r="BN25" s="12">
        <v>1.08</v>
      </c>
      <c r="BO25" s="12">
        <v>0.05</v>
      </c>
      <c r="BP25" s="12">
        <v>0.1</v>
      </c>
      <c r="BQ25" s="12">
        <v>0</v>
      </c>
      <c r="BR25" s="12">
        <v>0</v>
      </c>
      <c r="BS25" s="12">
        <v>0.17</v>
      </c>
      <c r="BT25" s="12">
        <v>5.03</v>
      </c>
      <c r="BU25" s="12">
        <v>0</v>
      </c>
      <c r="BV25" s="12">
        <v>0</v>
      </c>
      <c r="BW25" s="12">
        <v>9.4499999999999993</v>
      </c>
      <c r="BX25" s="12">
        <v>0.06</v>
      </c>
      <c r="BY25" s="12">
        <v>0.01</v>
      </c>
      <c r="BZ25" s="12">
        <v>0</v>
      </c>
      <c r="CA25" s="12">
        <v>0</v>
      </c>
      <c r="CB25" s="12">
        <v>797.22</v>
      </c>
    </row>
    <row r="26" spans="1:80" s="4" customFormat="1" ht="15" x14ac:dyDescent="0.25">
      <c r="A26" s="12"/>
      <c r="B26" s="12" t="s">
        <v>88</v>
      </c>
      <c r="C26" s="13"/>
      <c r="D26" s="13">
        <v>15</v>
      </c>
      <c r="E26" s="13">
        <v>17</v>
      </c>
      <c r="F26" s="13"/>
      <c r="G26" s="13">
        <v>31</v>
      </c>
      <c r="H26" s="13"/>
      <c r="I26" s="13">
        <v>54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80" s="4" customFormat="1" ht="15" x14ac:dyDescent="0.25">
      <c r="C29" s="9"/>
      <c r="E29" s="9"/>
      <c r="F29" s="9"/>
      <c r="G29" s="9"/>
      <c r="H29" s="9"/>
      <c r="I29" s="9"/>
      <c r="J29" s="9"/>
    </row>
    <row r="30" spans="1:80" s="4" customFormat="1" ht="15" x14ac:dyDescent="0.25">
      <c r="C30" s="9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80" s="4" customFormat="1" ht="15" x14ac:dyDescent="0.25">
      <c r="C31" s="9"/>
      <c r="E31" s="9"/>
      <c r="F31" s="9"/>
      <c r="G31" s="9"/>
      <c r="H31" s="9"/>
      <c r="I31" s="9"/>
      <c r="J31" s="9"/>
    </row>
    <row r="32" spans="1:80" s="4" customFormat="1" ht="15" x14ac:dyDescent="0.25">
      <c r="C32" s="9"/>
      <c r="E32" s="9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s="4" customFormat="1" ht="15" x14ac:dyDescent="0.25">
      <c r="C335" s="9"/>
      <c r="E335" s="9"/>
      <c r="F335" s="9"/>
      <c r="G335" s="9"/>
      <c r="H335" s="9"/>
      <c r="I335" s="9"/>
      <c r="J335" s="9"/>
    </row>
    <row r="336" spans="2:36" x14ac:dyDescent="0.25">
      <c r="B336" s="4"/>
      <c r="C336" s="9"/>
      <c r="D336" s="4"/>
      <c r="E336" s="9"/>
      <c r="F336" s="9"/>
      <c r="G336" s="9"/>
      <c r="H336" s="9"/>
      <c r="I336" s="9"/>
      <c r="J336" s="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  <row r="1849" spans="3:10" x14ac:dyDescent="0.25">
      <c r="C1849" s="8"/>
      <c r="E1849" s="8"/>
      <c r="F1849" s="8"/>
      <c r="G1849" s="8"/>
      <c r="H1849" s="8"/>
      <c r="I1849" s="8"/>
      <c r="J1849" s="8"/>
    </row>
  </sheetData>
  <mergeCells count="17">
    <mergeCell ref="E28:AA28"/>
    <mergeCell ref="E30:AA30"/>
    <mergeCell ref="F32:AA32"/>
    <mergeCell ref="E1:X1"/>
    <mergeCell ref="B3:AA3"/>
    <mergeCell ref="C5:J5"/>
    <mergeCell ref="C2:AA2"/>
    <mergeCell ref="A9:A10"/>
    <mergeCell ref="B9:B10"/>
    <mergeCell ref="C9:C10"/>
    <mergeCell ref="E9:F9"/>
    <mergeCell ref="D9:D10"/>
    <mergeCell ref="X9:AA9"/>
    <mergeCell ref="AB9:AJ9"/>
    <mergeCell ref="G9:H9"/>
    <mergeCell ref="I9:I10"/>
    <mergeCell ref="J9:J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2022-05-13T03:52:12Z</cp:lastPrinted>
  <dcterms:created xsi:type="dcterms:W3CDTF">2002-09-22T07:35:02Z</dcterms:created>
  <dcterms:modified xsi:type="dcterms:W3CDTF">2022-05-13T11:40:43Z</dcterms:modified>
</cp:coreProperties>
</file>