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16" i="1"/>
  <c r="C14" i="1"/>
  <c r="C20" i="1"/>
  <c r="C13" i="1"/>
  <c r="C12" i="1"/>
  <c r="C21" i="1" l="1"/>
  <c r="C24" i="1" l="1"/>
  <c r="A24" i="1" l="1"/>
  <c r="A23" i="1"/>
  <c r="C22" i="1"/>
  <c r="A22" i="1"/>
  <c r="A21" i="1"/>
  <c r="A20" i="1"/>
  <c r="C19" i="1"/>
  <c r="A19" i="1"/>
  <c r="A16" i="1"/>
  <c r="C15" i="1"/>
  <c r="A15" i="1"/>
  <c r="A14" i="1"/>
  <c r="A13" i="1"/>
  <c r="A12" i="1"/>
</calcChain>
</file>

<file path=xl/sharedStrings.xml><?xml version="1.0" encoding="utf-8"?>
<sst xmlns="http://schemas.openxmlformats.org/spreadsheetml/2006/main" count="106" uniqueCount="103">
  <si>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</si>
  <si>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</si>
  <si>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</si>
  <si>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</si>
  <si>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</si>
  <si>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</si>
  <si>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</si>
  <si>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</si>
  <si>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</si>
  <si>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</si>
  <si>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</si>
  <si>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</si>
  <si>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</si>
  <si>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</si>
  <si>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</si>
  <si>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</si>
  <si>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</si>
  <si>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</si>
  <si>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</si>
  <si>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</si>
  <si>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</si>
  <si>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</si>
  <si>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</si>
  <si>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</si>
  <si>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</si>
  <si>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</si>
  <si>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</si>
  <si>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</si>
  <si>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</si>
  <si>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</si>
  <si>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</si>
  <si>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</si>
  <si>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</si>
  <si>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</si>
  <si>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</si>
  <si>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</si>
  <si>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</si>
  <si>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</si>
  <si>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</si>
  <si>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</si>
  <si>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</si>
  <si>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</si>
  <si>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</si>
  <si>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</si>
  <si>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</si>
  <si>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</si>
  <si>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</si>
  <si>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</si>
  <si>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</si>
  <si>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</si>
  <si>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</si>
  <si>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</si>
  <si>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</si>
  <si>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</si>
  <si>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</si>
  <si>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</si>
  <si>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</si>
  <si>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</si>
  <si>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</si>
  <si>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</si>
  <si>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</si>
  <si>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</si>
  <si>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</si>
  <si>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</si>
  <si>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</si>
  <si>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</si>
  <si>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</si>
  <si>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</si>
  <si>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</si>
  <si>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</si>
  <si>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</si>
  <si>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</si>
  <si>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</si>
  <si>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</si>
  <si>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</si>
  <si>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</si>
  <si>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</si>
  <si>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</si>
  <si>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</si>
  <si>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</si>
  <si>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</si>
  <si>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</si>
  <si>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</si>
  <si>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</si>
  <si>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</si>
  <si>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</si>
  <si>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</si>
  <si>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</si>
  <si>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Итого за день</t>
  </si>
  <si>
    <t>Содержание, % от калорийности</t>
  </si>
  <si>
    <t>Вода, г</t>
  </si>
  <si>
    <t>Сыр (порциями)</t>
  </si>
  <si>
    <t xml:space="preserve">Завтрак </t>
  </si>
  <si>
    <t>Омлет с маслом</t>
  </si>
  <si>
    <t>Батон витаминизированный</t>
  </si>
  <si>
    <t>Хлеб ржано-пшеничный витаминизированый</t>
  </si>
  <si>
    <t xml:space="preserve">Обед </t>
  </si>
  <si>
    <t>Щи из свежей капусты со сметаной</t>
  </si>
  <si>
    <t>Тефтели из мяса говядины в соусе</t>
  </si>
  <si>
    <t>Каша гречневая рассыпчатая</t>
  </si>
  <si>
    <t xml:space="preserve">Напиток из яблок </t>
  </si>
  <si>
    <t xml:space="preserve">МЕНЮ 10 ДЕНЬ      </t>
  </si>
  <si>
    <t>Напиток из чая и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</si>
</sst>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2" fontId="4" fillId="0" borderId="0" xfId="0" applyNumberFormat="1" applyFont="1" applyBorder="1"/>
    <xf numFmtId="0" fontId="6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12" workbookViewId="0">
      <selection activeCell="A25" sqref="A25:XFD27"/>
    </sheetView>
  </sheetViews>
  <sheetFormatPr defaultRowHeight="15.75" x14ac:dyDescent="0.25"/>
  <cols>
    <col min="1" max="1" width="4" style="1" customWidth="1"/>
    <col min="2" max="2" width="30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80" ht="18" customHeight="1" x14ac:dyDescent="0.45">
      <c r="A2" s="11"/>
      <c r="B2" s="1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80" s="6" customFormat="1" ht="20.25" x14ac:dyDescent="0.3">
      <c r="A3" s="7"/>
      <c r="B3" s="23" t="s">
        <v>101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80" hidden="1" x14ac:dyDescent="0.25"/>
    <row r="5" spans="1:80" x14ac:dyDescent="0.25">
      <c r="C5" s="24"/>
      <c r="D5" s="24"/>
      <c r="E5" s="24"/>
      <c r="F5" s="24"/>
      <c r="G5" s="24"/>
      <c r="H5" s="24"/>
      <c r="I5" s="24"/>
      <c r="J5" s="2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6" t="s">
        <v>74</v>
      </c>
      <c r="B9" s="26" t="s">
        <v>0</v>
      </c>
      <c r="C9" s="26" t="s">
        <v>6</v>
      </c>
      <c r="D9" s="27" t="s">
        <v>90</v>
      </c>
      <c r="E9" s="26" t="s">
        <v>2</v>
      </c>
      <c r="F9" s="26"/>
      <c r="G9" s="26" t="s">
        <v>8</v>
      </c>
      <c r="H9" s="26"/>
      <c r="I9" s="26" t="s">
        <v>7</v>
      </c>
      <c r="J9" s="26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8" t="s">
        <v>73</v>
      </c>
      <c r="Y9" s="28"/>
      <c r="Z9" s="28"/>
      <c r="AA9" s="28"/>
      <c r="AB9" s="29" t="s">
        <v>75</v>
      </c>
      <c r="AC9" s="29"/>
      <c r="AD9" s="29"/>
      <c r="AE9" s="29"/>
      <c r="AF9" s="29"/>
      <c r="AG9" s="29"/>
      <c r="AH9" s="29"/>
      <c r="AI9" s="29"/>
      <c r="AJ9" s="29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6"/>
      <c r="B10" s="26"/>
      <c r="C10" s="26"/>
      <c r="D10" s="27"/>
      <c r="E10" s="17" t="s">
        <v>1</v>
      </c>
      <c r="F10" s="17" t="s">
        <v>3</v>
      </c>
      <c r="G10" s="17" t="s">
        <v>1</v>
      </c>
      <c r="H10" s="17" t="s">
        <v>4</v>
      </c>
      <c r="I10" s="26"/>
      <c r="J10" s="2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20" t="s">
        <v>92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"2/6"</f>
        <v>2/6</v>
      </c>
      <c r="B12" s="12" t="s">
        <v>93</v>
      </c>
      <c r="C12" s="13" t="str">
        <f>"200/7"</f>
        <v>200/7</v>
      </c>
      <c r="D12" s="13">
        <v>18.54</v>
      </c>
      <c r="E12" s="13">
        <v>20.98</v>
      </c>
      <c r="F12" s="13">
        <v>26.52</v>
      </c>
      <c r="G12" s="13">
        <v>0</v>
      </c>
      <c r="H12" s="13">
        <v>3.14</v>
      </c>
      <c r="I12" s="13">
        <v>324.89555382000032</v>
      </c>
      <c r="J12" s="12">
        <v>14.24</v>
      </c>
      <c r="K12" s="12">
        <v>0.4</v>
      </c>
      <c r="L12" s="12">
        <v>14.24</v>
      </c>
      <c r="M12" s="12">
        <v>0</v>
      </c>
      <c r="N12" s="12">
        <v>3.14</v>
      </c>
      <c r="O12" s="12">
        <v>0</v>
      </c>
      <c r="P12" s="12">
        <v>0</v>
      </c>
      <c r="Q12" s="12">
        <v>0</v>
      </c>
      <c r="R12" s="12">
        <v>0</v>
      </c>
      <c r="S12" s="12">
        <v>0.06</v>
      </c>
      <c r="T12" s="12">
        <v>1.94</v>
      </c>
      <c r="U12" s="12">
        <v>0</v>
      </c>
      <c r="V12" s="12">
        <v>229.09</v>
      </c>
      <c r="W12" s="12">
        <v>117.54</v>
      </c>
      <c r="X12" s="12">
        <v>19.63</v>
      </c>
      <c r="Y12" s="12">
        <v>261.01</v>
      </c>
      <c r="Z12" s="12">
        <v>2.95</v>
      </c>
      <c r="AA12" s="12">
        <v>197.4</v>
      </c>
      <c r="AB12" s="12">
        <v>110.53</v>
      </c>
      <c r="AC12" s="12">
        <v>511.78</v>
      </c>
      <c r="AD12" s="12">
        <v>1.07</v>
      </c>
      <c r="AE12" s="12">
        <v>7.0000000000000007E-2</v>
      </c>
      <c r="AF12" s="12">
        <v>0.49</v>
      </c>
      <c r="AG12" s="12">
        <v>0.23</v>
      </c>
      <c r="AH12" s="12">
        <v>5.94</v>
      </c>
      <c r="AI12" s="12">
        <v>0.11</v>
      </c>
      <c r="AJ12" s="12">
        <v>0.11</v>
      </c>
      <c r="AK12" s="12">
        <v>0</v>
      </c>
      <c r="AL12" s="12">
        <v>0</v>
      </c>
      <c r="AM12" s="12">
        <v>0</v>
      </c>
      <c r="AN12" s="12">
        <v>1443.83</v>
      </c>
      <c r="AO12" s="12">
        <v>1204.1300000000001</v>
      </c>
      <c r="AP12" s="12">
        <v>565.02</v>
      </c>
      <c r="AQ12" s="12">
        <v>815.35</v>
      </c>
      <c r="AR12" s="12">
        <v>275.62</v>
      </c>
      <c r="AS12" s="12">
        <v>870.43</v>
      </c>
      <c r="AT12" s="12">
        <v>946.77</v>
      </c>
      <c r="AU12" s="12">
        <v>1047.99</v>
      </c>
      <c r="AV12" s="12">
        <v>1638.48</v>
      </c>
      <c r="AW12" s="12">
        <v>455.37</v>
      </c>
      <c r="AX12" s="12">
        <v>555.09</v>
      </c>
      <c r="AY12" s="12">
        <v>2370.17</v>
      </c>
      <c r="AZ12" s="12">
        <v>18.59</v>
      </c>
      <c r="BA12" s="12">
        <v>531.13</v>
      </c>
      <c r="BB12" s="12">
        <v>1238.3800000000001</v>
      </c>
      <c r="BC12" s="12">
        <v>636.69000000000005</v>
      </c>
      <c r="BD12" s="12">
        <v>390.17</v>
      </c>
      <c r="BE12" s="12">
        <v>0.61</v>
      </c>
      <c r="BF12" s="12">
        <v>0.13</v>
      </c>
      <c r="BG12" s="12">
        <v>0.12</v>
      </c>
      <c r="BH12" s="12">
        <v>0.31</v>
      </c>
      <c r="BI12" s="12">
        <v>0.39</v>
      </c>
      <c r="BJ12" s="12">
        <v>1.27</v>
      </c>
      <c r="BK12" s="12">
        <v>0</v>
      </c>
      <c r="BL12" s="12">
        <v>4</v>
      </c>
      <c r="BM12" s="12">
        <v>0</v>
      </c>
      <c r="BN12" s="12">
        <v>1.22</v>
      </c>
      <c r="BO12" s="12">
        <v>0</v>
      </c>
      <c r="BP12" s="12">
        <v>0</v>
      </c>
      <c r="BQ12" s="12">
        <v>0</v>
      </c>
      <c r="BR12" s="12">
        <v>0</v>
      </c>
      <c r="BS12" s="12">
        <v>0.46</v>
      </c>
      <c r="BT12" s="12">
        <v>3.69</v>
      </c>
      <c r="BU12" s="12">
        <v>0</v>
      </c>
      <c r="BV12" s="12">
        <v>0</v>
      </c>
      <c r="BW12" s="12">
        <v>0.16</v>
      </c>
      <c r="BX12" s="12">
        <v>0.01</v>
      </c>
      <c r="BY12" s="12">
        <v>0</v>
      </c>
      <c r="BZ12" s="12">
        <v>0</v>
      </c>
      <c r="CA12" s="12">
        <v>0</v>
      </c>
      <c r="CB12" s="12">
        <v>162.12</v>
      </c>
    </row>
    <row r="13" spans="1:80" s="4" customFormat="1" ht="15" x14ac:dyDescent="0.25">
      <c r="A13" s="12" t="str">
        <f>"5/13"</f>
        <v>5/13</v>
      </c>
      <c r="B13" s="12" t="s">
        <v>91</v>
      </c>
      <c r="C13" s="13" t="str">
        <f>"30"</f>
        <v>30</v>
      </c>
      <c r="D13" s="13">
        <v>5.26</v>
      </c>
      <c r="E13" s="13">
        <v>5.26</v>
      </c>
      <c r="F13" s="13">
        <v>5.32</v>
      </c>
      <c r="G13" s="13">
        <v>0</v>
      </c>
      <c r="H13" s="13">
        <v>0</v>
      </c>
      <c r="I13" s="13">
        <v>70.12</v>
      </c>
      <c r="J13" s="12">
        <v>3.06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0.4</v>
      </c>
      <c r="T13" s="12">
        <v>0.86</v>
      </c>
      <c r="U13" s="12">
        <v>220</v>
      </c>
      <c r="V13" s="12">
        <v>20</v>
      </c>
      <c r="W13" s="12">
        <v>200</v>
      </c>
      <c r="X13" s="12">
        <v>11</v>
      </c>
      <c r="Y13" s="12">
        <v>120</v>
      </c>
      <c r="Z13" s="12">
        <v>0.14000000000000001</v>
      </c>
      <c r="AA13" s="12">
        <v>42</v>
      </c>
      <c r="AB13" s="12">
        <v>34</v>
      </c>
      <c r="AC13" s="12">
        <v>47.6</v>
      </c>
      <c r="AD13" s="12">
        <v>0.08</v>
      </c>
      <c r="AE13" s="12">
        <v>0.01</v>
      </c>
      <c r="AF13" s="12">
        <v>0.08</v>
      </c>
      <c r="AG13" s="12">
        <v>0.04</v>
      </c>
      <c r="AH13" s="12">
        <v>1.36</v>
      </c>
      <c r="AI13" s="12">
        <v>0.14000000000000001</v>
      </c>
      <c r="AJ13" s="12">
        <v>0.14000000000000001</v>
      </c>
      <c r="AK13" s="12">
        <v>0</v>
      </c>
      <c r="AL13" s="12">
        <v>0</v>
      </c>
      <c r="AM13" s="12">
        <v>0</v>
      </c>
      <c r="AN13" s="12">
        <v>460</v>
      </c>
      <c r="AO13" s="12">
        <v>316</v>
      </c>
      <c r="AP13" s="12">
        <v>112</v>
      </c>
      <c r="AQ13" s="12">
        <v>190</v>
      </c>
      <c r="AR13" s="12">
        <v>140</v>
      </c>
      <c r="AS13" s="12">
        <v>268</v>
      </c>
      <c r="AT13" s="12">
        <v>152</v>
      </c>
      <c r="AU13" s="12">
        <v>174</v>
      </c>
      <c r="AV13" s="12">
        <v>312</v>
      </c>
      <c r="AW13" s="12">
        <v>140</v>
      </c>
      <c r="AX13" s="12">
        <v>102</v>
      </c>
      <c r="AY13" s="12">
        <v>1034</v>
      </c>
      <c r="AZ13" s="12">
        <v>0</v>
      </c>
      <c r="BA13" s="12">
        <v>546</v>
      </c>
      <c r="BB13" s="12">
        <v>258</v>
      </c>
      <c r="BC13" s="12">
        <v>278</v>
      </c>
      <c r="BD13" s="12">
        <v>43</v>
      </c>
      <c r="BE13" s="12">
        <v>0</v>
      </c>
      <c r="BF13" s="12">
        <v>0.02</v>
      </c>
      <c r="BG13" s="12">
        <v>0.08</v>
      </c>
      <c r="BH13" s="12">
        <v>0.22</v>
      </c>
      <c r="BI13" s="12">
        <v>0.26</v>
      </c>
      <c r="BJ13" s="12">
        <v>0.67</v>
      </c>
      <c r="BK13" s="12">
        <v>0.08</v>
      </c>
      <c r="BL13" s="12">
        <v>1.39</v>
      </c>
      <c r="BM13" s="12">
        <v>0.02</v>
      </c>
      <c r="BN13" s="12">
        <v>0.31</v>
      </c>
      <c r="BO13" s="12">
        <v>0.02</v>
      </c>
      <c r="BP13" s="12">
        <v>0</v>
      </c>
      <c r="BQ13" s="12">
        <v>0</v>
      </c>
      <c r="BR13" s="12">
        <v>0.1</v>
      </c>
      <c r="BS13" s="12">
        <v>0.14000000000000001</v>
      </c>
      <c r="BT13" s="12">
        <v>1.04</v>
      </c>
      <c r="BU13" s="12">
        <v>0</v>
      </c>
      <c r="BV13" s="12">
        <v>0</v>
      </c>
      <c r="BW13" s="12">
        <v>0.14000000000000001</v>
      </c>
      <c r="BX13" s="12">
        <v>0</v>
      </c>
      <c r="BY13" s="12">
        <v>0</v>
      </c>
      <c r="BZ13" s="12">
        <v>0</v>
      </c>
      <c r="CA13" s="12">
        <v>0</v>
      </c>
      <c r="CB13" s="12">
        <v>8.16</v>
      </c>
    </row>
    <row r="14" spans="1:80" s="4" customFormat="1" ht="15" x14ac:dyDescent="0.25">
      <c r="A14" s="12" t="str">
        <f>""</f>
        <v/>
      </c>
      <c r="B14" s="12" t="s">
        <v>102</v>
      </c>
      <c r="C14" s="13" t="str">
        <f>"200"</f>
        <v>200</v>
      </c>
      <c r="D14" s="13">
        <v>4.01</v>
      </c>
      <c r="E14" s="13">
        <v>2.3199999999999998</v>
      </c>
      <c r="F14" s="13">
        <v>3.31</v>
      </c>
      <c r="G14" s="13">
        <v>0</v>
      </c>
      <c r="H14" s="13">
        <v>0</v>
      </c>
      <c r="I14" s="13">
        <v>68.130415999999997</v>
      </c>
      <c r="J14" s="12">
        <v>2.3199999999999998</v>
      </c>
      <c r="K14" s="12">
        <v>0</v>
      </c>
      <c r="L14" s="12">
        <v>2.3199999999999998</v>
      </c>
      <c r="M14" s="12">
        <v>0</v>
      </c>
      <c r="N14" s="12">
        <v>3.57</v>
      </c>
      <c r="O14" s="12">
        <v>0.6</v>
      </c>
      <c r="P14" s="12">
        <v>2.57</v>
      </c>
      <c r="Q14" s="12">
        <v>0</v>
      </c>
      <c r="R14" s="12">
        <v>0</v>
      </c>
      <c r="S14" s="12">
        <v>0.39</v>
      </c>
      <c r="T14" s="12">
        <v>1.06</v>
      </c>
      <c r="U14" s="12">
        <v>0</v>
      </c>
      <c r="V14" s="12">
        <v>209.02</v>
      </c>
      <c r="W14" s="12">
        <v>93.49</v>
      </c>
      <c r="X14" s="12">
        <v>39.32</v>
      </c>
      <c r="Y14" s="12">
        <v>108.23</v>
      </c>
      <c r="Z14" s="12">
        <v>1.6</v>
      </c>
      <c r="AA14" s="12">
        <v>9.6</v>
      </c>
      <c r="AB14" s="12">
        <v>7.68</v>
      </c>
      <c r="AC14" s="12">
        <v>17.84</v>
      </c>
      <c r="AD14" s="12">
        <v>0.02</v>
      </c>
      <c r="AE14" s="12">
        <v>0.03</v>
      </c>
      <c r="AF14" s="12">
        <v>0.11</v>
      </c>
      <c r="AG14" s="12">
        <v>0.18</v>
      </c>
      <c r="AH14" s="12">
        <v>1.18</v>
      </c>
      <c r="AI14" s="12">
        <v>0.42</v>
      </c>
      <c r="AJ14" s="12">
        <v>1.1200000000000001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210.33</v>
      </c>
    </row>
    <row r="15" spans="1:80" s="4" customFormat="1" ht="15" x14ac:dyDescent="0.25">
      <c r="A15" s="12" t="str">
        <f>"-"</f>
        <v>-</v>
      </c>
      <c r="B15" s="12" t="s">
        <v>94</v>
      </c>
      <c r="C15" s="13" t="str">
        <f>"30"</f>
        <v>30</v>
      </c>
      <c r="D15" s="13">
        <v>2.31</v>
      </c>
      <c r="E15" s="13">
        <v>0</v>
      </c>
      <c r="F15" s="13">
        <v>0.9</v>
      </c>
      <c r="G15" s="13">
        <v>0.9</v>
      </c>
      <c r="H15" s="13">
        <v>15.03</v>
      </c>
      <c r="I15" s="13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203.58</v>
      </c>
      <c r="AO15" s="12">
        <v>67.510000000000005</v>
      </c>
      <c r="AP15" s="12">
        <v>40.020000000000003</v>
      </c>
      <c r="AQ15" s="12">
        <v>80.040000000000006</v>
      </c>
      <c r="AR15" s="12">
        <v>30.28</v>
      </c>
      <c r="AS15" s="12">
        <v>144.77000000000001</v>
      </c>
      <c r="AT15" s="12">
        <v>89.78</v>
      </c>
      <c r="AU15" s="12">
        <v>125.28</v>
      </c>
      <c r="AV15" s="12">
        <v>103.36</v>
      </c>
      <c r="AW15" s="12">
        <v>54.29</v>
      </c>
      <c r="AX15" s="12">
        <v>96.05</v>
      </c>
      <c r="AY15" s="12">
        <v>803.18</v>
      </c>
      <c r="AZ15" s="12">
        <v>93.96</v>
      </c>
      <c r="BA15" s="12">
        <v>261.7</v>
      </c>
      <c r="BB15" s="12">
        <v>113.8</v>
      </c>
      <c r="BC15" s="12">
        <v>75.52</v>
      </c>
      <c r="BD15" s="12">
        <v>59.86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0.06</v>
      </c>
      <c r="BL15" s="12">
        <v>0.03</v>
      </c>
      <c r="BM15" s="12">
        <v>0.03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0.03</v>
      </c>
      <c r="BU15" s="12">
        <v>0</v>
      </c>
      <c r="BV15" s="12">
        <v>0</v>
      </c>
      <c r="BW15" s="12">
        <v>0.11</v>
      </c>
      <c r="BX15" s="12">
        <v>0.01</v>
      </c>
      <c r="BY15" s="12">
        <v>0</v>
      </c>
      <c r="BZ15" s="12">
        <v>0</v>
      </c>
      <c r="CA15" s="12">
        <v>0</v>
      </c>
      <c r="CB15" s="12">
        <v>15.64</v>
      </c>
    </row>
    <row r="16" spans="1:80" s="4" customFormat="1" ht="15" x14ac:dyDescent="0.25">
      <c r="A16" s="12" t="str">
        <f>""</f>
        <v/>
      </c>
      <c r="B16" s="12" t="s">
        <v>95</v>
      </c>
      <c r="C16" s="13" t="str">
        <f>"20"</f>
        <v>20</v>
      </c>
      <c r="D16" s="13">
        <v>1.1299999999999999</v>
      </c>
      <c r="E16" s="13">
        <v>0.08</v>
      </c>
      <c r="F16" s="13">
        <v>0.67</v>
      </c>
      <c r="G16" s="13">
        <v>0.63</v>
      </c>
      <c r="H16" s="13">
        <v>7.04</v>
      </c>
      <c r="I16" s="13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170.8</v>
      </c>
      <c r="AO16" s="12">
        <v>89.2</v>
      </c>
      <c r="AP16" s="12">
        <v>37.200000000000003</v>
      </c>
      <c r="AQ16" s="12">
        <v>79.2</v>
      </c>
      <c r="AR16" s="12">
        <v>32</v>
      </c>
      <c r="AS16" s="12">
        <v>148.4</v>
      </c>
      <c r="AT16" s="12">
        <v>118.8</v>
      </c>
      <c r="AU16" s="12">
        <v>116.4</v>
      </c>
      <c r="AV16" s="12">
        <v>185.6</v>
      </c>
      <c r="AW16" s="12">
        <v>49.6</v>
      </c>
      <c r="AX16" s="12">
        <v>124</v>
      </c>
      <c r="AY16" s="12">
        <v>611.6</v>
      </c>
      <c r="AZ16" s="12">
        <v>0</v>
      </c>
      <c r="BA16" s="12">
        <v>210.4</v>
      </c>
      <c r="BB16" s="12">
        <v>116.4</v>
      </c>
      <c r="BC16" s="12">
        <v>72</v>
      </c>
      <c r="BD16" s="12">
        <v>52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0.06</v>
      </c>
      <c r="BM16" s="12">
        <v>0</v>
      </c>
      <c r="BN16" s="12">
        <v>0</v>
      </c>
      <c r="BO16" s="12">
        <v>0.01</v>
      </c>
      <c r="BP16" s="12">
        <v>0</v>
      </c>
      <c r="BQ16" s="12">
        <v>0</v>
      </c>
      <c r="BR16" s="12">
        <v>0</v>
      </c>
      <c r="BS16" s="12">
        <v>0</v>
      </c>
      <c r="BT16" s="12">
        <v>0.04</v>
      </c>
      <c r="BU16" s="12">
        <v>0</v>
      </c>
      <c r="BV16" s="12">
        <v>0</v>
      </c>
      <c r="BW16" s="12">
        <v>0.19</v>
      </c>
      <c r="BX16" s="12">
        <v>0.03</v>
      </c>
      <c r="BY16" s="12">
        <v>0</v>
      </c>
      <c r="BZ16" s="12">
        <v>0</v>
      </c>
      <c r="CA16" s="12">
        <v>0</v>
      </c>
      <c r="CB16" s="12">
        <v>18.8</v>
      </c>
    </row>
    <row r="17" spans="1:80" s="4" customFormat="1" ht="15" x14ac:dyDescent="0.25">
      <c r="A17" s="14"/>
      <c r="B17" s="14" t="s">
        <v>87</v>
      </c>
      <c r="C17" s="15"/>
      <c r="D17" s="15">
        <v>31.25</v>
      </c>
      <c r="E17" s="15">
        <v>28.64</v>
      </c>
      <c r="F17" s="15">
        <v>36.72</v>
      </c>
      <c r="G17" s="15">
        <v>2.73</v>
      </c>
      <c r="H17" s="15">
        <v>29.37</v>
      </c>
      <c r="I17" s="15">
        <v>583.97</v>
      </c>
      <c r="J17" s="14">
        <v>19.97</v>
      </c>
      <c r="K17" s="14">
        <v>1.1399999999999999</v>
      </c>
      <c r="L17" s="14">
        <v>16.91</v>
      </c>
      <c r="M17" s="14">
        <v>0</v>
      </c>
      <c r="N17" s="14">
        <v>8.14</v>
      </c>
      <c r="O17" s="14">
        <v>21.23</v>
      </c>
      <c r="P17" s="14">
        <v>3.87</v>
      </c>
      <c r="Q17" s="14">
        <v>0</v>
      </c>
      <c r="R17" s="14">
        <v>0</v>
      </c>
      <c r="S17" s="14">
        <v>0.94</v>
      </c>
      <c r="T17" s="14">
        <v>4.6100000000000003</v>
      </c>
      <c r="U17" s="14">
        <v>220</v>
      </c>
      <c r="V17" s="14">
        <v>511.62</v>
      </c>
      <c r="W17" s="14">
        <v>420.4</v>
      </c>
      <c r="X17" s="14">
        <v>81.66</v>
      </c>
      <c r="Y17" s="14">
        <v>525.13</v>
      </c>
      <c r="Z17" s="14">
        <v>5.74</v>
      </c>
      <c r="AA17" s="14">
        <v>249.74</v>
      </c>
      <c r="AB17" s="14">
        <v>152.38999999999999</v>
      </c>
      <c r="AC17" s="14">
        <v>578.95000000000005</v>
      </c>
      <c r="AD17" s="14">
        <v>2.52</v>
      </c>
      <c r="AE17" s="14">
        <v>0.22</v>
      </c>
      <c r="AF17" s="14">
        <v>0.73</v>
      </c>
      <c r="AG17" s="14">
        <v>1.08</v>
      </c>
      <c r="AH17" s="14">
        <v>10.17</v>
      </c>
      <c r="AI17" s="14">
        <v>0.67</v>
      </c>
      <c r="AJ17" s="14">
        <v>14.37</v>
      </c>
      <c r="AK17" s="12">
        <v>0</v>
      </c>
      <c r="AL17" s="12">
        <v>0</v>
      </c>
      <c r="AM17" s="12">
        <v>0</v>
      </c>
      <c r="AN17" s="12">
        <v>24.7</v>
      </c>
      <c r="AO17" s="12">
        <v>23.4</v>
      </c>
      <c r="AP17" s="12">
        <v>3.9</v>
      </c>
      <c r="AQ17" s="12">
        <v>14.3</v>
      </c>
      <c r="AR17" s="12">
        <v>3.9</v>
      </c>
      <c r="AS17" s="12">
        <v>11.7</v>
      </c>
      <c r="AT17" s="12">
        <v>22.1</v>
      </c>
      <c r="AU17" s="12">
        <v>13</v>
      </c>
      <c r="AV17" s="12">
        <v>101.4</v>
      </c>
      <c r="AW17" s="12">
        <v>9.1</v>
      </c>
      <c r="AX17" s="12">
        <v>18.2</v>
      </c>
      <c r="AY17" s="12">
        <v>54.6</v>
      </c>
      <c r="AZ17" s="12">
        <v>0</v>
      </c>
      <c r="BA17" s="12">
        <v>16.899999999999999</v>
      </c>
      <c r="BB17" s="12">
        <v>20.8</v>
      </c>
      <c r="BC17" s="12">
        <v>7.8</v>
      </c>
      <c r="BD17" s="12">
        <v>6.5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112.19</v>
      </c>
    </row>
    <row r="18" spans="1:80" s="4" customFormat="1" ht="15" x14ac:dyDescent="0.25">
      <c r="A18" s="12"/>
      <c r="B18" s="20" t="s">
        <v>96</v>
      </c>
      <c r="C18" s="13"/>
      <c r="D18" s="13"/>
      <c r="E18" s="13"/>
      <c r="F18" s="13"/>
      <c r="G18" s="13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>
        <v>0</v>
      </c>
      <c r="AL18" s="12">
        <v>0</v>
      </c>
      <c r="AM18" s="12">
        <v>0</v>
      </c>
      <c r="AN18" s="12">
        <v>2302.91</v>
      </c>
      <c r="AO18" s="12">
        <v>1700.25</v>
      </c>
      <c r="AP18" s="12">
        <v>758.14</v>
      </c>
      <c r="AQ18" s="12">
        <v>1178.8900000000001</v>
      </c>
      <c r="AR18" s="12">
        <v>481.79</v>
      </c>
      <c r="AS18" s="12">
        <v>1443.3</v>
      </c>
      <c r="AT18" s="12">
        <v>1329.45</v>
      </c>
      <c r="AU18" s="12">
        <v>1476.67</v>
      </c>
      <c r="AV18" s="12">
        <v>2340.84</v>
      </c>
      <c r="AW18" s="12">
        <v>708.36</v>
      </c>
      <c r="AX18" s="12">
        <v>895.34</v>
      </c>
      <c r="AY18" s="12">
        <v>4873.55</v>
      </c>
      <c r="AZ18" s="12">
        <v>112.55</v>
      </c>
      <c r="BA18" s="12">
        <v>1566.13</v>
      </c>
      <c r="BB18" s="12">
        <v>1747.37</v>
      </c>
      <c r="BC18" s="12">
        <v>1070</v>
      </c>
      <c r="BD18" s="12">
        <v>551.53</v>
      </c>
      <c r="BE18" s="12">
        <v>0.61</v>
      </c>
      <c r="BF18" s="12">
        <v>0.15</v>
      </c>
      <c r="BG18" s="12">
        <v>0.19</v>
      </c>
      <c r="BH18" s="12">
        <v>0.52</v>
      </c>
      <c r="BI18" s="12">
        <v>0.65</v>
      </c>
      <c r="BJ18" s="12">
        <v>1.94</v>
      </c>
      <c r="BK18" s="12">
        <v>0.13</v>
      </c>
      <c r="BL18" s="12">
        <v>5.48</v>
      </c>
      <c r="BM18" s="12">
        <v>0.05</v>
      </c>
      <c r="BN18" s="12">
        <v>1.54</v>
      </c>
      <c r="BO18" s="12">
        <v>0.03</v>
      </c>
      <c r="BP18" s="12">
        <v>0</v>
      </c>
      <c r="BQ18" s="12">
        <v>0</v>
      </c>
      <c r="BR18" s="12">
        <v>0.1</v>
      </c>
      <c r="BS18" s="12">
        <v>0.61</v>
      </c>
      <c r="BT18" s="12">
        <v>4.8</v>
      </c>
      <c r="BU18" s="12">
        <v>0</v>
      </c>
      <c r="BV18" s="12">
        <v>0</v>
      </c>
      <c r="BW18" s="12">
        <v>0.6</v>
      </c>
      <c r="BX18" s="12">
        <v>0.05</v>
      </c>
      <c r="BY18" s="12">
        <v>0</v>
      </c>
      <c r="BZ18" s="12">
        <v>0</v>
      </c>
      <c r="CA18" s="12">
        <v>0</v>
      </c>
      <c r="CB18" s="12">
        <v>527.24</v>
      </c>
    </row>
    <row r="19" spans="1:80" s="4" customFormat="1" ht="15" x14ac:dyDescent="0.25">
      <c r="A19" s="12" t="str">
        <f>"29/2"</f>
        <v>29/2</v>
      </c>
      <c r="B19" s="12" t="s">
        <v>97</v>
      </c>
      <c r="C19" s="13" t="str">
        <f>"250/10"</f>
        <v>250/10</v>
      </c>
      <c r="D19" s="13">
        <v>4.04</v>
      </c>
      <c r="E19" s="13">
        <v>1.2</v>
      </c>
      <c r="F19" s="13">
        <v>5.36</v>
      </c>
      <c r="G19" s="13">
        <v>0.3</v>
      </c>
      <c r="H19" s="13">
        <v>18.39</v>
      </c>
      <c r="I19" s="13">
        <v>142.92584106636329</v>
      </c>
      <c r="J19" s="12">
        <v>3.57</v>
      </c>
      <c r="K19" s="12">
        <v>0.42</v>
      </c>
      <c r="L19" s="12">
        <v>3.56</v>
      </c>
      <c r="M19" s="12">
        <v>0</v>
      </c>
      <c r="N19" s="12">
        <v>5.3</v>
      </c>
      <c r="O19" s="12">
        <v>13.09</v>
      </c>
      <c r="P19" s="12">
        <v>2</v>
      </c>
      <c r="Q19" s="12">
        <v>0</v>
      </c>
      <c r="R19" s="12">
        <v>0</v>
      </c>
      <c r="S19" s="12">
        <v>0.25</v>
      </c>
      <c r="T19" s="12">
        <v>1.37</v>
      </c>
      <c r="U19" s="12">
        <v>26.93</v>
      </c>
      <c r="V19" s="12">
        <v>327.60000000000002</v>
      </c>
      <c r="W19" s="12">
        <v>65.959999999999994</v>
      </c>
      <c r="X19" s="12">
        <v>22.65</v>
      </c>
      <c r="Y19" s="12">
        <v>70.97</v>
      </c>
      <c r="Z19" s="12">
        <v>0.67</v>
      </c>
      <c r="AA19" s="12">
        <v>22.26</v>
      </c>
      <c r="AB19" s="12">
        <v>1539.52</v>
      </c>
      <c r="AC19" s="12">
        <v>357.75</v>
      </c>
      <c r="AD19" s="12">
        <v>0.3</v>
      </c>
      <c r="AE19" s="12">
        <v>0.06</v>
      </c>
      <c r="AF19" s="12">
        <v>0.09</v>
      </c>
      <c r="AG19" s="12">
        <v>0.7</v>
      </c>
      <c r="AH19" s="12">
        <v>1.5</v>
      </c>
      <c r="AI19" s="12">
        <v>9.09</v>
      </c>
      <c r="AJ19" s="12">
        <v>9.31</v>
      </c>
      <c r="AK19" s="12">
        <v>0</v>
      </c>
      <c r="AL19" s="12">
        <v>0</v>
      </c>
      <c r="AM19" s="12">
        <v>0</v>
      </c>
      <c r="AN19" s="12">
        <v>31.72</v>
      </c>
      <c r="AO19" s="12">
        <v>26.48</v>
      </c>
      <c r="AP19" s="12">
        <v>6.43</v>
      </c>
      <c r="AQ19" s="12">
        <v>21.89</v>
      </c>
      <c r="AR19" s="12">
        <v>6.77</v>
      </c>
      <c r="AS19" s="12">
        <v>17.920000000000002</v>
      </c>
      <c r="AT19" s="12">
        <v>26.03</v>
      </c>
      <c r="AU19" s="12">
        <v>43.21</v>
      </c>
      <c r="AV19" s="12">
        <v>52.42</v>
      </c>
      <c r="AW19" s="12">
        <v>11.05</v>
      </c>
      <c r="AX19" s="12">
        <v>27.3</v>
      </c>
      <c r="AY19" s="12">
        <v>137.44999999999999</v>
      </c>
      <c r="AZ19" s="12">
        <v>187.03</v>
      </c>
      <c r="BA19" s="12">
        <v>18.23</v>
      </c>
      <c r="BB19" s="12">
        <v>27.84</v>
      </c>
      <c r="BC19" s="12">
        <v>21.63</v>
      </c>
      <c r="BD19" s="12">
        <v>7.03</v>
      </c>
      <c r="BE19" s="12">
        <v>0.43</v>
      </c>
      <c r="BF19" s="12">
        <v>0.27</v>
      </c>
      <c r="BG19" s="12">
        <v>0.15</v>
      </c>
      <c r="BH19" s="12">
        <v>0.27</v>
      </c>
      <c r="BI19" s="12">
        <v>0.26</v>
      </c>
      <c r="BJ19" s="12">
        <v>1.1100000000000001</v>
      </c>
      <c r="BK19" s="12">
        <v>0.11</v>
      </c>
      <c r="BL19" s="12">
        <v>0.45</v>
      </c>
      <c r="BM19" s="12">
        <v>0.1</v>
      </c>
      <c r="BN19" s="12">
        <v>0.23</v>
      </c>
      <c r="BO19" s="12">
        <v>0.16</v>
      </c>
      <c r="BP19" s="12">
        <v>0.69</v>
      </c>
      <c r="BQ19" s="12">
        <v>0</v>
      </c>
      <c r="BR19" s="12">
        <v>0</v>
      </c>
      <c r="BS19" s="12">
        <v>0.09</v>
      </c>
      <c r="BT19" s="12">
        <v>1.29</v>
      </c>
      <c r="BU19" s="12">
        <v>0.02</v>
      </c>
      <c r="BV19" s="12">
        <v>0</v>
      </c>
      <c r="BW19" s="12">
        <v>3.34</v>
      </c>
      <c r="BX19" s="12">
        <v>0.03</v>
      </c>
      <c r="BY19" s="12">
        <v>0.06</v>
      </c>
      <c r="BZ19" s="12">
        <v>0</v>
      </c>
      <c r="CA19" s="12">
        <v>0</v>
      </c>
      <c r="CB19" s="12">
        <v>90.26</v>
      </c>
    </row>
    <row r="20" spans="1:80" s="4" customFormat="1" ht="15" x14ac:dyDescent="0.25">
      <c r="A20" s="12" t="str">
        <f>"23/8"</f>
        <v>23/8</v>
      </c>
      <c r="B20" s="12" t="s">
        <v>98</v>
      </c>
      <c r="C20" s="13" t="str">
        <f>"140"</f>
        <v>140</v>
      </c>
      <c r="D20" s="13">
        <v>18.46</v>
      </c>
      <c r="E20" s="13">
        <v>17.71</v>
      </c>
      <c r="F20" s="13">
        <v>15.82</v>
      </c>
      <c r="G20" s="13">
        <v>0.22</v>
      </c>
      <c r="H20" s="13">
        <v>12.18</v>
      </c>
      <c r="I20" s="13">
        <v>268.390265</v>
      </c>
      <c r="J20" s="12">
        <v>8.5500000000000007</v>
      </c>
      <c r="K20" s="12">
        <v>7.0000000000000007E-2</v>
      </c>
      <c r="L20" s="12">
        <v>0</v>
      </c>
      <c r="M20" s="12">
        <v>0</v>
      </c>
      <c r="N20" s="12">
        <v>4.26</v>
      </c>
      <c r="O20" s="12">
        <v>7.93</v>
      </c>
      <c r="P20" s="12">
        <v>1.53</v>
      </c>
      <c r="Q20" s="12">
        <v>0</v>
      </c>
      <c r="R20" s="12">
        <v>0</v>
      </c>
      <c r="S20" s="12">
        <v>0.16</v>
      </c>
      <c r="T20" s="12">
        <v>1.76</v>
      </c>
      <c r="U20" s="12">
        <v>163.46</v>
      </c>
      <c r="V20" s="12">
        <v>372.52</v>
      </c>
      <c r="W20" s="12">
        <v>49.58</v>
      </c>
      <c r="X20" s="12">
        <v>27.71</v>
      </c>
      <c r="Y20" s="12">
        <v>200.65</v>
      </c>
      <c r="Z20" s="12">
        <v>2.62</v>
      </c>
      <c r="AA20" s="12">
        <v>10.92</v>
      </c>
      <c r="AB20" s="12">
        <v>9.8800000000000008</v>
      </c>
      <c r="AC20" s="12">
        <v>20.350000000000001</v>
      </c>
      <c r="AD20" s="12">
        <v>0.67</v>
      </c>
      <c r="AE20" s="12">
        <v>0.08</v>
      </c>
      <c r="AF20" s="12">
        <v>0.15</v>
      </c>
      <c r="AG20" s="12">
        <v>3.64</v>
      </c>
      <c r="AH20" s="12">
        <v>8.27</v>
      </c>
      <c r="AI20" s="12">
        <v>1.76</v>
      </c>
      <c r="AJ20" s="12">
        <v>8.6199999999999992</v>
      </c>
      <c r="AK20" s="12">
        <v>0</v>
      </c>
      <c r="AL20" s="12">
        <v>0</v>
      </c>
      <c r="AM20" s="12">
        <v>0</v>
      </c>
      <c r="AN20" s="12">
        <v>80.260000000000005</v>
      </c>
      <c r="AO20" s="12">
        <v>53.46</v>
      </c>
      <c r="AP20" s="12">
        <v>18.23</v>
      </c>
      <c r="AQ20" s="12">
        <v>45.39</v>
      </c>
      <c r="AR20" s="12">
        <v>16.03</v>
      </c>
      <c r="AS20" s="12">
        <v>57.54</v>
      </c>
      <c r="AT20" s="12">
        <v>60.63</v>
      </c>
      <c r="AU20" s="12">
        <v>96.92</v>
      </c>
      <c r="AV20" s="12">
        <v>105.29</v>
      </c>
      <c r="AW20" s="12">
        <v>24.62</v>
      </c>
      <c r="AX20" s="12">
        <v>46.96</v>
      </c>
      <c r="AY20" s="12">
        <v>328.91</v>
      </c>
      <c r="AZ20" s="12">
        <v>0</v>
      </c>
      <c r="BA20" s="12">
        <v>78.09</v>
      </c>
      <c r="BB20" s="12">
        <v>54.86</v>
      </c>
      <c r="BC20" s="12">
        <v>38.520000000000003</v>
      </c>
      <c r="BD20" s="12">
        <v>21.08</v>
      </c>
      <c r="BE20" s="12">
        <v>0.17</v>
      </c>
      <c r="BF20" s="12">
        <v>0.04</v>
      </c>
      <c r="BG20" s="12">
        <v>0.03</v>
      </c>
      <c r="BH20" s="12">
        <v>0.09</v>
      </c>
      <c r="BI20" s="12">
        <v>0.11</v>
      </c>
      <c r="BJ20" s="12">
        <v>0.36</v>
      </c>
      <c r="BK20" s="12">
        <v>0</v>
      </c>
      <c r="BL20" s="12">
        <v>1.1499999999999999</v>
      </c>
      <c r="BM20" s="12">
        <v>0</v>
      </c>
      <c r="BN20" s="12">
        <v>0.35</v>
      </c>
      <c r="BO20" s="12">
        <v>0</v>
      </c>
      <c r="BP20" s="12">
        <v>0</v>
      </c>
      <c r="BQ20" s="12">
        <v>0</v>
      </c>
      <c r="BR20" s="12">
        <v>0</v>
      </c>
      <c r="BS20" s="12">
        <v>0.13</v>
      </c>
      <c r="BT20" s="12">
        <v>1.0900000000000001</v>
      </c>
      <c r="BU20" s="12">
        <v>0</v>
      </c>
      <c r="BV20" s="12">
        <v>0</v>
      </c>
      <c r="BW20" s="12">
        <v>0.1</v>
      </c>
      <c r="BX20" s="12">
        <v>0</v>
      </c>
      <c r="BY20" s="12">
        <v>0</v>
      </c>
      <c r="BZ20" s="12">
        <v>0</v>
      </c>
      <c r="CA20" s="12">
        <v>0</v>
      </c>
      <c r="CB20" s="12">
        <v>307.55</v>
      </c>
    </row>
    <row r="21" spans="1:80" s="4" customFormat="1" ht="15" x14ac:dyDescent="0.25">
      <c r="A21" s="12" t="str">
        <f>"57/3"</f>
        <v>57/3</v>
      </c>
      <c r="B21" s="12" t="s">
        <v>99</v>
      </c>
      <c r="C21" s="13" t="str">
        <f>"180"</f>
        <v>180</v>
      </c>
      <c r="D21" s="13">
        <v>6.37</v>
      </c>
      <c r="E21" s="13">
        <v>0.05</v>
      </c>
      <c r="F21" s="13">
        <v>4.53</v>
      </c>
      <c r="G21" s="13">
        <v>0.8</v>
      </c>
      <c r="H21" s="13">
        <v>38.89</v>
      </c>
      <c r="I21" s="13">
        <v>229.45376039999999</v>
      </c>
      <c r="J21" s="12">
        <v>2.95</v>
      </c>
      <c r="K21" s="12">
        <v>0.13</v>
      </c>
      <c r="L21" s="12">
        <v>0</v>
      </c>
      <c r="M21" s="12">
        <v>0</v>
      </c>
      <c r="N21" s="12">
        <v>1.18</v>
      </c>
      <c r="O21" s="12">
        <v>37.700000000000003</v>
      </c>
      <c r="P21" s="12">
        <v>2.06</v>
      </c>
      <c r="Q21" s="12">
        <v>0</v>
      </c>
      <c r="R21" s="12">
        <v>0</v>
      </c>
      <c r="S21" s="12">
        <v>0</v>
      </c>
      <c r="T21" s="12">
        <v>1.59</v>
      </c>
      <c r="U21" s="12">
        <v>467.26</v>
      </c>
      <c r="V21" s="12">
        <v>67.92</v>
      </c>
      <c r="W21" s="12">
        <v>15.39</v>
      </c>
      <c r="X21" s="12">
        <v>8.75</v>
      </c>
      <c r="Y21" s="12">
        <v>48.67</v>
      </c>
      <c r="Z21" s="12">
        <v>0.89</v>
      </c>
      <c r="AA21" s="12">
        <v>14.4</v>
      </c>
      <c r="AB21" s="12">
        <v>14.4</v>
      </c>
      <c r="AC21" s="12">
        <v>27</v>
      </c>
      <c r="AD21" s="12">
        <v>0.98</v>
      </c>
      <c r="AE21" s="12">
        <v>0.08</v>
      </c>
      <c r="AF21" s="12">
        <v>0.03</v>
      </c>
      <c r="AG21" s="12">
        <v>0.59</v>
      </c>
      <c r="AH21" s="12">
        <v>1.79</v>
      </c>
      <c r="AI21" s="12">
        <v>0</v>
      </c>
      <c r="AJ21" s="12">
        <v>0.13</v>
      </c>
      <c r="AK21" s="12">
        <v>0</v>
      </c>
      <c r="AL21" s="12">
        <v>0</v>
      </c>
      <c r="AM21" s="12">
        <v>0</v>
      </c>
      <c r="AN21" s="12">
        <v>186.14</v>
      </c>
      <c r="AO21" s="12">
        <v>126.92</v>
      </c>
      <c r="AP21" s="12">
        <v>61.62</v>
      </c>
      <c r="AQ21" s="12">
        <v>95.88</v>
      </c>
      <c r="AR21" s="12">
        <v>34.26</v>
      </c>
      <c r="AS21" s="12">
        <v>118.06</v>
      </c>
      <c r="AT21" s="12">
        <v>109.65</v>
      </c>
      <c r="AU21" s="12">
        <v>127.82</v>
      </c>
      <c r="AV21" s="12">
        <v>175.38</v>
      </c>
      <c r="AW21" s="12">
        <v>56.73</v>
      </c>
      <c r="AX21" s="12">
        <v>76.33</v>
      </c>
      <c r="AY21" s="12">
        <v>433.55</v>
      </c>
      <c r="AZ21" s="12">
        <v>1.65</v>
      </c>
      <c r="BA21" s="12">
        <v>119.94</v>
      </c>
      <c r="BB21" s="12">
        <v>142.69</v>
      </c>
      <c r="BC21" s="12">
        <v>78.77</v>
      </c>
      <c r="BD21" s="12">
        <v>51.16</v>
      </c>
      <c r="BE21" s="12">
        <v>0.12</v>
      </c>
      <c r="BF21" s="12">
        <v>0.05</v>
      </c>
      <c r="BG21" s="12">
        <v>0.03</v>
      </c>
      <c r="BH21" s="12">
        <v>7.0000000000000007E-2</v>
      </c>
      <c r="BI21" s="12">
        <v>0.08</v>
      </c>
      <c r="BJ21" s="12">
        <v>0.35</v>
      </c>
      <c r="BK21" s="12">
        <v>0</v>
      </c>
      <c r="BL21" s="12">
        <v>1</v>
      </c>
      <c r="BM21" s="12">
        <v>0</v>
      </c>
      <c r="BN21" s="12">
        <v>0.31</v>
      </c>
      <c r="BO21" s="12">
        <v>0</v>
      </c>
      <c r="BP21" s="12">
        <v>0</v>
      </c>
      <c r="BQ21" s="12">
        <v>0</v>
      </c>
      <c r="BR21" s="12">
        <v>0</v>
      </c>
      <c r="BS21" s="12">
        <v>0.1</v>
      </c>
      <c r="BT21" s="12">
        <v>0.9</v>
      </c>
      <c r="BU21" s="12">
        <v>0</v>
      </c>
      <c r="BV21" s="12">
        <v>0</v>
      </c>
      <c r="BW21" s="12">
        <v>0.13</v>
      </c>
      <c r="BX21" s="12">
        <v>0</v>
      </c>
      <c r="BY21" s="12">
        <v>0</v>
      </c>
      <c r="BZ21" s="12">
        <v>0</v>
      </c>
      <c r="CA21" s="12">
        <v>0</v>
      </c>
      <c r="CB21" s="12">
        <v>108.41</v>
      </c>
    </row>
    <row r="22" spans="1:80" s="4" customFormat="1" ht="15" x14ac:dyDescent="0.25">
      <c r="A22" s="12" t="str">
        <f>"3/10"</f>
        <v>3/10</v>
      </c>
      <c r="B22" s="12" t="s">
        <v>100</v>
      </c>
      <c r="C22" s="13" t="str">
        <f>"200"</f>
        <v>200</v>
      </c>
      <c r="D22" s="13">
        <v>0.18</v>
      </c>
      <c r="E22" s="13">
        <v>0</v>
      </c>
      <c r="F22" s="13">
        <v>0.12</v>
      </c>
      <c r="G22" s="13">
        <v>0.12</v>
      </c>
      <c r="H22" s="13">
        <v>26.65</v>
      </c>
      <c r="I22" s="13">
        <v>107.50560000000002</v>
      </c>
      <c r="J22" s="12">
        <v>0.02</v>
      </c>
      <c r="K22" s="12">
        <v>0</v>
      </c>
      <c r="L22" s="12">
        <v>0.02</v>
      </c>
      <c r="M22" s="12">
        <v>0</v>
      </c>
      <c r="N22" s="12">
        <v>26.49</v>
      </c>
      <c r="O22" s="12">
        <v>0.16</v>
      </c>
      <c r="P22" s="12">
        <v>1.02</v>
      </c>
      <c r="Q22" s="12">
        <v>0</v>
      </c>
      <c r="R22" s="12">
        <v>0</v>
      </c>
      <c r="S22" s="12">
        <v>0.78</v>
      </c>
      <c r="T22" s="12">
        <v>0.18</v>
      </c>
      <c r="U22" s="12">
        <v>1.33</v>
      </c>
      <c r="V22" s="12">
        <v>80.12</v>
      </c>
      <c r="W22" s="12">
        <v>6.72</v>
      </c>
      <c r="X22" s="12">
        <v>4.8</v>
      </c>
      <c r="Y22" s="12">
        <v>4.4000000000000004</v>
      </c>
      <c r="Z22" s="12">
        <v>0.63</v>
      </c>
      <c r="AA22" s="12">
        <v>0</v>
      </c>
      <c r="AB22" s="12">
        <v>6</v>
      </c>
      <c r="AC22" s="12">
        <v>1</v>
      </c>
      <c r="AD22" s="12">
        <v>0.24</v>
      </c>
      <c r="AE22" s="12">
        <v>0.01</v>
      </c>
      <c r="AF22" s="12">
        <v>0.01</v>
      </c>
      <c r="AG22" s="12">
        <v>0.1</v>
      </c>
      <c r="AH22" s="12">
        <v>0.14000000000000001</v>
      </c>
      <c r="AI22" s="12">
        <v>5</v>
      </c>
      <c r="AJ22" s="12">
        <v>0</v>
      </c>
      <c r="AK22" s="12">
        <v>0</v>
      </c>
      <c r="AL22" s="12">
        <v>0</v>
      </c>
      <c r="AM22" s="12">
        <v>0</v>
      </c>
      <c r="AN22" s="12">
        <v>473.3</v>
      </c>
      <c r="AO22" s="12">
        <v>148.24</v>
      </c>
      <c r="AP22" s="12">
        <v>90.15</v>
      </c>
      <c r="AQ22" s="12">
        <v>183.38</v>
      </c>
      <c r="AR22" s="12">
        <v>60.55</v>
      </c>
      <c r="AS22" s="12">
        <v>293.54000000000002</v>
      </c>
      <c r="AT22" s="12">
        <v>194.32</v>
      </c>
      <c r="AU22" s="12">
        <v>233.97</v>
      </c>
      <c r="AV22" s="12">
        <v>201.77</v>
      </c>
      <c r="AW22" s="12">
        <v>118.24</v>
      </c>
      <c r="AX22" s="12">
        <v>205.13</v>
      </c>
      <c r="AY22" s="12">
        <v>1799.79</v>
      </c>
      <c r="AZ22" s="12">
        <v>1.92</v>
      </c>
      <c r="BA22" s="12">
        <v>567.16999999999996</v>
      </c>
      <c r="BB22" s="12">
        <v>294.27</v>
      </c>
      <c r="BC22" s="12">
        <v>147.97</v>
      </c>
      <c r="BD22" s="12">
        <v>116.82</v>
      </c>
      <c r="BE22" s="12">
        <v>0.15</v>
      </c>
      <c r="BF22" s="12">
        <v>7.0000000000000007E-2</v>
      </c>
      <c r="BG22" s="12">
        <v>0.04</v>
      </c>
      <c r="BH22" s="12">
        <v>0.09</v>
      </c>
      <c r="BI22" s="12">
        <v>0.1</v>
      </c>
      <c r="BJ22" s="12">
        <v>0.47</v>
      </c>
      <c r="BK22" s="12">
        <v>0</v>
      </c>
      <c r="BL22" s="12">
        <v>1.32</v>
      </c>
      <c r="BM22" s="12">
        <v>0</v>
      </c>
      <c r="BN22" s="12">
        <v>0.4</v>
      </c>
      <c r="BO22" s="12">
        <v>0</v>
      </c>
      <c r="BP22" s="12">
        <v>0</v>
      </c>
      <c r="BQ22" s="12">
        <v>0</v>
      </c>
      <c r="BR22" s="12">
        <v>0.09</v>
      </c>
      <c r="BS22" s="12">
        <v>0.14000000000000001</v>
      </c>
      <c r="BT22" s="12">
        <v>1.03</v>
      </c>
      <c r="BU22" s="12">
        <v>0</v>
      </c>
      <c r="BV22" s="12">
        <v>0</v>
      </c>
      <c r="BW22" s="12">
        <v>0.31</v>
      </c>
      <c r="BX22" s="12">
        <v>0.01</v>
      </c>
      <c r="BY22" s="12">
        <v>0.01</v>
      </c>
      <c r="BZ22" s="12">
        <v>0</v>
      </c>
      <c r="CA22" s="12">
        <v>0</v>
      </c>
      <c r="CB22" s="12">
        <v>9.4600000000000009</v>
      </c>
    </row>
    <row r="23" spans="1:80" s="4" customFormat="1" ht="15" x14ac:dyDescent="0.25">
      <c r="A23" s="12" t="str">
        <f>"-"</f>
        <v>-</v>
      </c>
      <c r="B23" s="12" t="s">
        <v>94</v>
      </c>
      <c r="C23" s="13" t="str">
        <f>"24"</f>
        <v>24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50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223.85</v>
      </c>
    </row>
    <row r="24" spans="1:80" s="4" customFormat="1" ht="15" x14ac:dyDescent="0.25">
      <c r="A24" s="12" t="str">
        <f>""</f>
        <v/>
      </c>
      <c r="B24" s="12" t="s">
        <v>95</v>
      </c>
      <c r="C24" s="13" t="str">
        <f>"30"</f>
        <v>30</v>
      </c>
      <c r="D24" s="13">
        <v>1.1299999999999999</v>
      </c>
      <c r="E24" s="13">
        <v>0.08</v>
      </c>
      <c r="F24" s="13">
        <v>0.67</v>
      </c>
      <c r="G24" s="13">
        <v>0.63</v>
      </c>
      <c r="H24" s="13">
        <v>7.04</v>
      </c>
      <c r="I24" s="13">
        <v>39.965748002969548</v>
      </c>
      <c r="J24" s="12">
        <v>0.21</v>
      </c>
      <c r="K24" s="12">
        <v>0.74</v>
      </c>
      <c r="L24" s="12">
        <v>0.21</v>
      </c>
      <c r="M24" s="12">
        <v>0</v>
      </c>
      <c r="N24" s="12">
        <v>0.9</v>
      </c>
      <c r="O24" s="12">
        <v>13.47</v>
      </c>
      <c r="P24" s="12">
        <v>0.69</v>
      </c>
      <c r="Q24" s="12">
        <v>0</v>
      </c>
      <c r="R24" s="12">
        <v>0</v>
      </c>
      <c r="S24" s="12">
        <v>0</v>
      </c>
      <c r="T24" s="12">
        <v>0.6</v>
      </c>
      <c r="U24" s="12">
        <v>0</v>
      </c>
      <c r="V24" s="12">
        <v>28.09</v>
      </c>
      <c r="W24" s="12">
        <v>5.48</v>
      </c>
      <c r="X24" s="12">
        <v>3.52</v>
      </c>
      <c r="Y24" s="12">
        <v>20.3</v>
      </c>
      <c r="Z24" s="12">
        <v>0.88</v>
      </c>
      <c r="AA24" s="12">
        <v>1</v>
      </c>
      <c r="AB24" s="12">
        <v>0.32</v>
      </c>
      <c r="AC24" s="12">
        <v>1.73</v>
      </c>
      <c r="AD24" s="12">
        <v>0.84</v>
      </c>
      <c r="AE24" s="12">
        <v>0.11</v>
      </c>
      <c r="AF24" s="12">
        <v>7.0000000000000007E-2</v>
      </c>
      <c r="AG24" s="12">
        <v>0.28000000000000003</v>
      </c>
      <c r="AH24" s="12">
        <v>0.78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229.03</v>
      </c>
      <c r="AO24" s="12">
        <v>75.95</v>
      </c>
      <c r="AP24" s="12">
        <v>45.02</v>
      </c>
      <c r="AQ24" s="12">
        <v>90.05</v>
      </c>
      <c r="AR24" s="12">
        <v>34.06</v>
      </c>
      <c r="AS24" s="12">
        <v>162.86000000000001</v>
      </c>
      <c r="AT24" s="12">
        <v>101.01</v>
      </c>
      <c r="AU24" s="12">
        <v>140.94</v>
      </c>
      <c r="AV24" s="12">
        <v>116.28</v>
      </c>
      <c r="AW24" s="12">
        <v>61.07</v>
      </c>
      <c r="AX24" s="12">
        <v>108.05</v>
      </c>
      <c r="AY24" s="12">
        <v>903.58</v>
      </c>
      <c r="AZ24" s="12">
        <v>105.71</v>
      </c>
      <c r="BA24" s="12">
        <v>294.41000000000003</v>
      </c>
      <c r="BB24" s="12">
        <v>128.02000000000001</v>
      </c>
      <c r="BC24" s="12">
        <v>84.96</v>
      </c>
      <c r="BD24" s="12">
        <v>67.34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0.06</v>
      </c>
      <c r="BL24" s="12">
        <v>0.04</v>
      </c>
      <c r="BM24" s="12">
        <v>0.03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0.03</v>
      </c>
      <c r="BU24" s="12">
        <v>0</v>
      </c>
      <c r="BV24" s="12">
        <v>0</v>
      </c>
      <c r="BW24" s="12">
        <v>0.12</v>
      </c>
      <c r="BX24" s="12">
        <v>0.01</v>
      </c>
      <c r="BY24" s="12">
        <v>0</v>
      </c>
      <c r="BZ24" s="12">
        <v>0</v>
      </c>
      <c r="CA24" s="12">
        <v>0</v>
      </c>
      <c r="CB24" s="12">
        <v>17.600000000000001</v>
      </c>
    </row>
    <row r="25" spans="1:80" s="4" customFormat="1" ht="15" x14ac:dyDescent="0.25">
      <c r="A25" s="14"/>
      <c r="B25" s="14" t="s">
        <v>88</v>
      </c>
      <c r="C25" s="15"/>
      <c r="D25" s="15">
        <v>64.94</v>
      </c>
      <c r="E25" s="15">
        <v>47.67</v>
      </c>
      <c r="F25" s="15">
        <v>64.489999999999995</v>
      </c>
      <c r="G25" s="15">
        <v>6.08</v>
      </c>
      <c r="H25" s="15">
        <v>154.08000000000001</v>
      </c>
      <c r="I25" s="15">
        <v>1490.39</v>
      </c>
      <c r="J25" s="14">
        <v>35.47</v>
      </c>
      <c r="K25" s="14">
        <v>2.4900000000000002</v>
      </c>
      <c r="L25" s="14">
        <v>20.9</v>
      </c>
      <c r="M25" s="14">
        <v>0</v>
      </c>
      <c r="N25" s="14">
        <v>48.53</v>
      </c>
      <c r="O25" s="14">
        <v>105.54</v>
      </c>
      <c r="P25" s="14">
        <v>12.66</v>
      </c>
      <c r="Q25" s="14">
        <v>0</v>
      </c>
      <c r="R25" s="14">
        <v>0</v>
      </c>
      <c r="S25" s="14">
        <v>2.57</v>
      </c>
      <c r="T25" s="14">
        <v>10.7</v>
      </c>
      <c r="U25" s="14">
        <v>878.97</v>
      </c>
      <c r="V25" s="14">
        <v>1542.4</v>
      </c>
      <c r="W25" s="14">
        <v>575.23</v>
      </c>
      <c r="X25" s="14">
        <v>168.57</v>
      </c>
      <c r="Y25" s="14">
        <v>904.62</v>
      </c>
      <c r="Z25" s="14">
        <v>12.16</v>
      </c>
      <c r="AA25" s="14">
        <v>298.06</v>
      </c>
      <c r="AB25" s="14">
        <v>2042.36</v>
      </c>
      <c r="AC25" s="14">
        <v>1039.98</v>
      </c>
      <c r="AD25" s="14">
        <v>6.51</v>
      </c>
      <c r="AE25" s="14">
        <v>0.6</v>
      </c>
      <c r="AF25" s="14">
        <v>1.08</v>
      </c>
      <c r="AG25" s="14">
        <v>7.1</v>
      </c>
      <c r="AH25" s="14">
        <v>24.14</v>
      </c>
      <c r="AI25" s="14">
        <v>26.52</v>
      </c>
      <c r="AJ25" s="14">
        <v>68.06</v>
      </c>
      <c r="AK25" s="12">
        <v>0</v>
      </c>
      <c r="AL25" s="12">
        <v>0</v>
      </c>
      <c r="AM25" s="12">
        <v>0</v>
      </c>
      <c r="AN25" s="12">
        <v>1188.3399999999999</v>
      </c>
      <c r="AO25" s="12">
        <v>529.16999999999996</v>
      </c>
      <c r="AP25" s="12">
        <v>262.37</v>
      </c>
      <c r="AQ25" s="12">
        <v>523.70000000000005</v>
      </c>
      <c r="AR25" s="12">
        <v>186.88</v>
      </c>
      <c r="AS25" s="12">
        <v>813.17</v>
      </c>
      <c r="AT25" s="12">
        <v>622.32000000000005</v>
      </c>
      <c r="AU25" s="12">
        <v>770.89</v>
      </c>
      <c r="AV25" s="12">
        <v>855.3</v>
      </c>
      <c r="AW25" s="12">
        <v>326.27</v>
      </c>
      <c r="AX25" s="12">
        <v>600.16999999999996</v>
      </c>
      <c r="AY25" s="12">
        <v>4276.05</v>
      </c>
      <c r="AZ25" s="12">
        <v>296.3</v>
      </c>
      <c r="BA25" s="12">
        <v>1309.28</v>
      </c>
      <c r="BB25" s="12">
        <v>775.72</v>
      </c>
      <c r="BC25" s="12">
        <v>451.05</v>
      </c>
      <c r="BD25" s="12">
        <v>320.62</v>
      </c>
      <c r="BE25" s="12">
        <v>0.87</v>
      </c>
      <c r="BF25" s="12">
        <v>0.43</v>
      </c>
      <c r="BG25" s="12">
        <v>0.25</v>
      </c>
      <c r="BH25" s="12">
        <v>0.51</v>
      </c>
      <c r="BI25" s="12">
        <v>0.55000000000000004</v>
      </c>
      <c r="BJ25" s="12">
        <v>2.29</v>
      </c>
      <c r="BK25" s="12">
        <v>0.18</v>
      </c>
      <c r="BL25" s="12">
        <v>4.03</v>
      </c>
      <c r="BM25" s="12">
        <v>0.14000000000000001</v>
      </c>
      <c r="BN25" s="12">
        <v>1.29</v>
      </c>
      <c r="BO25" s="12">
        <v>0.17</v>
      </c>
      <c r="BP25" s="12">
        <v>0.69</v>
      </c>
      <c r="BQ25" s="12">
        <v>0</v>
      </c>
      <c r="BR25" s="12">
        <v>0.09</v>
      </c>
      <c r="BS25" s="12">
        <v>0.47</v>
      </c>
      <c r="BT25" s="12">
        <v>4.3899999999999997</v>
      </c>
      <c r="BU25" s="12">
        <v>0.03</v>
      </c>
      <c r="BV25" s="12">
        <v>0</v>
      </c>
      <c r="BW25" s="12">
        <v>4.22</v>
      </c>
      <c r="BX25" s="12">
        <v>0.09</v>
      </c>
      <c r="BY25" s="12">
        <v>0.06</v>
      </c>
      <c r="BZ25" s="12">
        <v>0</v>
      </c>
      <c r="CA25" s="12">
        <v>0</v>
      </c>
      <c r="CB25" s="12">
        <v>777.8</v>
      </c>
    </row>
    <row r="26" spans="1:80" s="4" customFormat="1" ht="15" x14ac:dyDescent="0.25">
      <c r="A26" s="12"/>
      <c r="B26" s="12" t="s">
        <v>89</v>
      </c>
      <c r="C26" s="13"/>
      <c r="D26" s="12"/>
      <c r="E26" s="13">
        <v>18</v>
      </c>
      <c r="F26" s="13"/>
      <c r="G26" s="13">
        <v>34</v>
      </c>
      <c r="H26" s="13"/>
      <c r="I26" s="13">
        <v>48</v>
      </c>
      <c r="J26" s="1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A27" s="18"/>
      <c r="B27" s="18"/>
      <c r="C27" s="19"/>
      <c r="D27" s="18"/>
      <c r="E27" s="19"/>
      <c r="F27" s="19"/>
      <c r="G27" s="19"/>
      <c r="H27" s="19"/>
      <c r="I27" s="19"/>
      <c r="J27" s="19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</row>
    <row r="28" spans="1:80" s="4" customFormat="1" ht="15" x14ac:dyDescent="0.25">
      <c r="C28" s="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E30:AA30"/>
    <mergeCell ref="F32:AA32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2022-05-13T03:52:57Z</cp:lastPrinted>
  <dcterms:created xsi:type="dcterms:W3CDTF">2002-09-22T07:35:02Z</dcterms:created>
  <dcterms:modified xsi:type="dcterms:W3CDTF">2022-05-13T11:39:23Z</dcterms:modified>
</cp:coreProperties>
</file>