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15" i="1" l="1"/>
  <c r="C13" i="1"/>
  <c r="C17" i="1"/>
  <c r="C14" i="1" l="1"/>
  <c r="C12" i="1"/>
  <c r="C21" i="1" l="1"/>
  <c r="C16" i="1" l="1"/>
  <c r="C25" i="1"/>
  <c r="A25" i="1"/>
  <c r="C24" i="1"/>
  <c r="A24" i="1"/>
  <c r="C23" i="1"/>
  <c r="A23" i="1"/>
  <c r="C22" i="1"/>
  <c r="A22" i="1"/>
  <c r="A21" i="1"/>
  <c r="C20" i="1"/>
  <c r="A20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<sst xmlns="http://schemas.openxmlformats.org/spreadsheetml/2006/main" count="107" uniqueCount="103">
  <si>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</si>
  <si>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</si>
  <si>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</si>
  <si>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</si>
  <si>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</si>
  <si>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</si>
  <si>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</si>
  <si>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</si>
  <si>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</si>
  <si>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</si>
  <si>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</si>
  <si>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</si>
  <si>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</si>
  <si>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</si>
  <si>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</si>
  <si>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</si>
  <si>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</si>
  <si>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</si>
  <si>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</si>
  <si>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</si>
  <si>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</si>
  <si>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</si>
  <si>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</si>
  <si>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</si>
  <si>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</si>
  <si>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</si>
  <si>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</si>
  <si>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</si>
  <si>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</si>
  <si>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</si>
  <si>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</si>
  <si>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</si>
  <si>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</si>
  <si>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</si>
  <si>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</si>
  <si>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</si>
  <si>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</si>
  <si>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</si>
  <si>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</si>
  <si>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</si>
  <si>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</si>
  <si>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</si>
  <si>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</si>
  <si>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</si>
  <si>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</si>
  <si>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</si>
  <si>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</si>
  <si>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</si>
  <si>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</si>
  <si>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</si>
  <si>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</si>
  <si>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</si>
  <si>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</si>
  <si>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</si>
  <si>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</si>
  <si>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</si>
  <si>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</si>
  <si>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</si>
  <si>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</si>
  <si>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</si>
  <si>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</si>
  <si>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</si>
  <si>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</si>
  <si>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</si>
  <si>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</si>
  <si>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</si>
  <si>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</si>
  <si>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</si>
  <si>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</si>
  <si>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</si>
  <si>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</si>
  <si>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</si>
  <si>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</si>
  <si>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</si>
  <si>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</si>
  <si>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</si>
  <si>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</si>
  <si>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</si>
  <si>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</si>
  <si>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</si>
  <si>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</si>
  <si>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</si>
  <si>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</si>
  <si>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</si>
  <si>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</si>
  <si>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</si>
  <si>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</si>
  <si>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</si>
  <si>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</si>
  <si>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</si>
  <si>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Суп из овощей со сметаной</t>
  </si>
  <si>
    <t xml:space="preserve">Завтрак </t>
  </si>
  <si>
    <t>Филе птицы,тушеное в соусе</t>
  </si>
  <si>
    <t>Макаронные изделия отварные</t>
  </si>
  <si>
    <t>Батон витаминизированный</t>
  </si>
  <si>
    <t>Хлеб ржано-пшеничный витаминизированый</t>
  </si>
  <si>
    <t xml:space="preserve">Обед </t>
  </si>
  <si>
    <t>Котлета Обская</t>
  </si>
  <si>
    <t>Напиток из шиповника</t>
  </si>
  <si>
    <t>Чай с лимоном</t>
  </si>
  <si>
    <t xml:space="preserve">МЕНЮ 7 ДЕНЬ     </t>
  </si>
  <si>
    <t>Рис припущенный</t>
  </si>
  <si>
    <t>Нектар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</si>
</sst>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/>
    <xf numFmtId="0" fontId="6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50"/>
  <sheetViews>
    <sheetView tabSelected="1" topLeftCell="A15" workbookViewId="0">
      <selection activeCell="B32" sqref="B32"/>
    </sheetView>
  </sheetViews>
  <sheetFormatPr defaultRowHeight="15.75" x14ac:dyDescent="0.25"/>
  <cols>
    <col min="1" max="1" width="4" style="1" customWidth="1"/>
    <col min="2" max="2" width="30.57031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80" ht="18" customHeight="1" x14ac:dyDescent="0.45">
      <c r="A2" s="11"/>
      <c r="B2" s="1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80" s="6" customFormat="1" ht="20.25" x14ac:dyDescent="0.3">
      <c r="A3" s="7"/>
      <c r="B3" s="23" t="s">
        <v>100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80" hidden="1" x14ac:dyDescent="0.25"/>
    <row r="5" spans="1:80" x14ac:dyDescent="0.25">
      <c r="C5" s="24"/>
      <c r="D5" s="24"/>
      <c r="E5" s="24"/>
      <c r="F5" s="24"/>
      <c r="G5" s="24"/>
      <c r="H5" s="24"/>
      <c r="I5" s="24"/>
      <c r="J5" s="24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6" t="s">
        <v>74</v>
      </c>
      <c r="B9" s="26" t="s">
        <v>0</v>
      </c>
      <c r="C9" s="26" t="s">
        <v>6</v>
      </c>
      <c r="D9" s="27" t="s">
        <v>89</v>
      </c>
      <c r="E9" s="26" t="s">
        <v>2</v>
      </c>
      <c r="F9" s="26"/>
      <c r="G9" s="26" t="s">
        <v>8</v>
      </c>
      <c r="H9" s="26"/>
      <c r="I9" s="26" t="s">
        <v>7</v>
      </c>
      <c r="J9" s="26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8" t="s">
        <v>73</v>
      </c>
      <c r="Y9" s="28"/>
      <c r="Z9" s="28"/>
      <c r="AA9" s="28"/>
      <c r="AB9" s="29" t="s">
        <v>75</v>
      </c>
      <c r="AC9" s="29"/>
      <c r="AD9" s="29"/>
      <c r="AE9" s="29"/>
      <c r="AF9" s="29"/>
      <c r="AG9" s="29"/>
      <c r="AH9" s="29"/>
      <c r="AI9" s="29"/>
      <c r="AJ9" s="29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6"/>
      <c r="B10" s="26"/>
      <c r="C10" s="26"/>
      <c r="D10" s="27"/>
      <c r="E10" s="16" t="s">
        <v>1</v>
      </c>
      <c r="F10" s="16" t="s">
        <v>3</v>
      </c>
      <c r="G10" s="16" t="s">
        <v>1</v>
      </c>
      <c r="H10" s="16" t="s">
        <v>4</v>
      </c>
      <c r="I10" s="26"/>
      <c r="J10" s="26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7" t="s">
        <v>21</v>
      </c>
      <c r="Y10" s="17" t="s">
        <v>22</v>
      </c>
      <c r="Z10" s="17" t="s">
        <v>23</v>
      </c>
      <c r="AA10" s="17" t="s">
        <v>24</v>
      </c>
      <c r="AB10" s="17" t="s">
        <v>76</v>
      </c>
      <c r="AC10" s="17" t="s">
        <v>25</v>
      </c>
      <c r="AD10" s="17" t="s">
        <v>77</v>
      </c>
      <c r="AE10" s="17" t="s">
        <v>78</v>
      </c>
      <c r="AF10" s="17" t="s">
        <v>79</v>
      </c>
      <c r="AG10" s="17" t="s">
        <v>26</v>
      </c>
      <c r="AH10" s="17" t="s">
        <v>27</v>
      </c>
      <c r="AI10" s="17" t="s">
        <v>28</v>
      </c>
      <c r="AJ10" s="17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20" t="s">
        <v>91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"34"</f>
        <v>34</v>
      </c>
      <c r="B12" s="12" t="s">
        <v>92</v>
      </c>
      <c r="C12" s="13" t="str">
        <f>"125"</f>
        <v>125</v>
      </c>
      <c r="D12" s="13">
        <v>22.06</v>
      </c>
      <c r="E12" s="13">
        <v>24.59</v>
      </c>
      <c r="F12" s="13">
        <v>8.26</v>
      </c>
      <c r="G12" s="13">
        <v>5.8</v>
      </c>
      <c r="H12" s="13">
        <v>1.73</v>
      </c>
      <c r="I12" s="13">
        <v>169.9546202163462</v>
      </c>
      <c r="J12" s="12">
        <v>2.0099999999999998</v>
      </c>
      <c r="K12" s="12">
        <v>3.81</v>
      </c>
      <c r="L12" s="12">
        <v>2.0099999999999998</v>
      </c>
      <c r="M12" s="12">
        <v>0</v>
      </c>
      <c r="N12" s="12">
        <v>0.37</v>
      </c>
      <c r="O12" s="12">
        <v>1.37</v>
      </c>
      <c r="P12" s="12">
        <v>0.11</v>
      </c>
      <c r="Q12" s="12">
        <v>0</v>
      </c>
      <c r="R12" s="12">
        <v>0</v>
      </c>
      <c r="S12" s="12">
        <v>0.05</v>
      </c>
      <c r="T12" s="12">
        <v>0.08</v>
      </c>
      <c r="U12" s="12">
        <v>0</v>
      </c>
      <c r="V12" s="12">
        <v>18.82</v>
      </c>
      <c r="W12" s="12">
        <v>1.24</v>
      </c>
      <c r="X12" s="12">
        <v>1.4</v>
      </c>
      <c r="Y12" s="12">
        <v>3.95</v>
      </c>
      <c r="Z12" s="12">
        <v>7.0000000000000007E-2</v>
      </c>
      <c r="AA12" s="12">
        <v>5.1100000000000003</v>
      </c>
      <c r="AB12" s="12">
        <v>28</v>
      </c>
      <c r="AC12" s="12">
        <v>21.47</v>
      </c>
      <c r="AD12" s="12">
        <v>2.62</v>
      </c>
      <c r="AE12" s="12">
        <v>0</v>
      </c>
      <c r="AF12" s="12">
        <v>0</v>
      </c>
      <c r="AG12" s="12">
        <v>0.03</v>
      </c>
      <c r="AH12" s="12">
        <v>0.11</v>
      </c>
      <c r="AI12" s="12">
        <v>0.14000000000000001</v>
      </c>
      <c r="AJ12" s="12">
        <v>0</v>
      </c>
      <c r="AK12" s="12">
        <v>0</v>
      </c>
      <c r="AL12" s="12">
        <v>0</v>
      </c>
      <c r="AM12" s="12">
        <v>0</v>
      </c>
      <c r="AN12" s="12">
        <v>473.3</v>
      </c>
      <c r="AO12" s="12">
        <v>148.24</v>
      </c>
      <c r="AP12" s="12">
        <v>90.15</v>
      </c>
      <c r="AQ12" s="12">
        <v>183.38</v>
      </c>
      <c r="AR12" s="12">
        <v>60.55</v>
      </c>
      <c r="AS12" s="12">
        <v>293.54000000000002</v>
      </c>
      <c r="AT12" s="12">
        <v>194.32</v>
      </c>
      <c r="AU12" s="12">
        <v>233.97</v>
      </c>
      <c r="AV12" s="12">
        <v>201.77</v>
      </c>
      <c r="AW12" s="12">
        <v>118.24</v>
      </c>
      <c r="AX12" s="12">
        <v>205.13</v>
      </c>
      <c r="AY12" s="12">
        <v>1799.79</v>
      </c>
      <c r="AZ12" s="12">
        <v>1.92</v>
      </c>
      <c r="BA12" s="12">
        <v>567.16999999999996</v>
      </c>
      <c r="BB12" s="12">
        <v>294.27</v>
      </c>
      <c r="BC12" s="12">
        <v>147.97</v>
      </c>
      <c r="BD12" s="12">
        <v>116.82</v>
      </c>
      <c r="BE12" s="12">
        <v>0.15</v>
      </c>
      <c r="BF12" s="12">
        <v>7.0000000000000007E-2</v>
      </c>
      <c r="BG12" s="12">
        <v>0.04</v>
      </c>
      <c r="BH12" s="12">
        <v>0.09</v>
      </c>
      <c r="BI12" s="12">
        <v>0.1</v>
      </c>
      <c r="BJ12" s="12">
        <v>0.47</v>
      </c>
      <c r="BK12" s="12">
        <v>0</v>
      </c>
      <c r="BL12" s="12">
        <v>1.32</v>
      </c>
      <c r="BM12" s="12">
        <v>0</v>
      </c>
      <c r="BN12" s="12">
        <v>0.4</v>
      </c>
      <c r="BO12" s="12">
        <v>0</v>
      </c>
      <c r="BP12" s="12">
        <v>0</v>
      </c>
      <c r="BQ12" s="12">
        <v>0</v>
      </c>
      <c r="BR12" s="12">
        <v>0.09</v>
      </c>
      <c r="BS12" s="12">
        <v>0.14000000000000001</v>
      </c>
      <c r="BT12" s="12">
        <v>1.03</v>
      </c>
      <c r="BU12" s="12">
        <v>0</v>
      </c>
      <c r="BV12" s="12">
        <v>0</v>
      </c>
      <c r="BW12" s="12">
        <v>0.31</v>
      </c>
      <c r="BX12" s="12">
        <v>0.01</v>
      </c>
      <c r="BY12" s="12">
        <v>0.01</v>
      </c>
      <c r="BZ12" s="12">
        <v>0</v>
      </c>
      <c r="CA12" s="12">
        <v>0</v>
      </c>
      <c r="CB12" s="12">
        <v>9.4600000000000009</v>
      </c>
    </row>
    <row r="13" spans="1:80" s="4" customFormat="1" ht="15" x14ac:dyDescent="0.25">
      <c r="A13" s="12" t="str">
        <f>"57/3"</f>
        <v>57/3</v>
      </c>
      <c r="B13" s="12" t="s">
        <v>93</v>
      </c>
      <c r="C13" s="13" t="str">
        <f>"180"</f>
        <v>180</v>
      </c>
      <c r="D13" s="13">
        <v>6.37</v>
      </c>
      <c r="E13" s="13">
        <v>0.05</v>
      </c>
      <c r="F13" s="13">
        <v>4.53</v>
      </c>
      <c r="G13" s="13">
        <v>0.8</v>
      </c>
      <c r="H13" s="13">
        <v>38.89</v>
      </c>
      <c r="I13" s="13">
        <v>229.45376039999999</v>
      </c>
      <c r="J13" s="12">
        <v>2.95</v>
      </c>
      <c r="K13" s="12">
        <v>0.13</v>
      </c>
      <c r="L13" s="12">
        <v>0</v>
      </c>
      <c r="M13" s="12">
        <v>0</v>
      </c>
      <c r="N13" s="12">
        <v>1.18</v>
      </c>
      <c r="O13" s="12">
        <v>37.700000000000003</v>
      </c>
      <c r="P13" s="12">
        <v>2.06</v>
      </c>
      <c r="Q13" s="12">
        <v>0</v>
      </c>
      <c r="R13" s="12">
        <v>0</v>
      </c>
      <c r="S13" s="12">
        <v>0</v>
      </c>
      <c r="T13" s="12">
        <v>1.59</v>
      </c>
      <c r="U13" s="12">
        <v>467.26</v>
      </c>
      <c r="V13" s="12">
        <v>67.92</v>
      </c>
      <c r="W13" s="12">
        <v>15.39</v>
      </c>
      <c r="X13" s="12">
        <v>8.75</v>
      </c>
      <c r="Y13" s="12">
        <v>48.67</v>
      </c>
      <c r="Z13" s="12">
        <v>0.89</v>
      </c>
      <c r="AA13" s="12">
        <v>14.4</v>
      </c>
      <c r="AB13" s="12">
        <v>14.4</v>
      </c>
      <c r="AC13" s="12">
        <v>27</v>
      </c>
      <c r="AD13" s="12">
        <v>0.98</v>
      </c>
      <c r="AE13" s="12">
        <v>0.08</v>
      </c>
      <c r="AF13" s="12">
        <v>0.03</v>
      </c>
      <c r="AG13" s="12">
        <v>0.59</v>
      </c>
      <c r="AH13" s="12">
        <v>1.79</v>
      </c>
      <c r="AI13" s="12">
        <v>0</v>
      </c>
      <c r="AJ13" s="12">
        <v>1.1200000000000001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210.33</v>
      </c>
    </row>
    <row r="14" spans="1:80" s="4" customFormat="1" ht="15" x14ac:dyDescent="0.25">
      <c r="A14" s="12" t="str">
        <f>"15/10"</f>
        <v>15/10</v>
      </c>
      <c r="B14" s="12" t="s">
        <v>99</v>
      </c>
      <c r="C14" s="13" t="str">
        <f>"200/5"</f>
        <v>200/5</v>
      </c>
      <c r="D14" s="13">
        <v>0.4</v>
      </c>
      <c r="E14" s="13">
        <v>0</v>
      </c>
      <c r="F14" s="13">
        <v>0.08</v>
      </c>
      <c r="G14" s="13">
        <v>0.11</v>
      </c>
      <c r="H14" s="13">
        <v>13.41</v>
      </c>
      <c r="I14" s="13">
        <v>55.050556135265694</v>
      </c>
      <c r="J14" s="12">
        <v>0</v>
      </c>
      <c r="K14" s="12">
        <v>0</v>
      </c>
      <c r="L14" s="12">
        <v>0</v>
      </c>
      <c r="M14" s="12">
        <v>0</v>
      </c>
      <c r="N14" s="12">
        <v>13.41</v>
      </c>
      <c r="O14" s="12">
        <v>0</v>
      </c>
      <c r="P14" s="12">
        <v>0.3</v>
      </c>
      <c r="Q14" s="12">
        <v>0</v>
      </c>
      <c r="R14" s="12">
        <v>0</v>
      </c>
      <c r="S14" s="12">
        <v>0.39</v>
      </c>
      <c r="T14" s="12">
        <v>0.15</v>
      </c>
      <c r="U14" s="12">
        <v>0</v>
      </c>
      <c r="V14" s="12">
        <v>10.08</v>
      </c>
      <c r="W14" s="12">
        <v>2.76</v>
      </c>
      <c r="X14" s="12">
        <v>0.71</v>
      </c>
      <c r="Y14" s="12">
        <v>1.29</v>
      </c>
      <c r="Z14" s="12">
        <v>7.0000000000000007E-2</v>
      </c>
      <c r="AA14" s="12">
        <v>0</v>
      </c>
      <c r="AB14" s="12">
        <v>0.54</v>
      </c>
      <c r="AC14" s="12">
        <v>0.14000000000000001</v>
      </c>
      <c r="AD14" s="12">
        <v>0.01</v>
      </c>
      <c r="AE14" s="12">
        <v>0</v>
      </c>
      <c r="AF14" s="12">
        <v>0</v>
      </c>
      <c r="AG14" s="12">
        <v>0.01</v>
      </c>
      <c r="AH14" s="12">
        <v>0.01</v>
      </c>
      <c r="AI14" s="12">
        <v>1.08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tr">
        <f>"-"</f>
        <v>-</v>
      </c>
      <c r="B15" s="12" t="s">
        <v>94</v>
      </c>
      <c r="C15" s="13" t="str">
        <f>"34"</f>
        <v>34</v>
      </c>
      <c r="D15" s="13">
        <v>2.31</v>
      </c>
      <c r="E15" s="13">
        <v>0</v>
      </c>
      <c r="F15" s="13">
        <v>0.9</v>
      </c>
      <c r="G15" s="13">
        <v>0.9</v>
      </c>
      <c r="H15" s="13">
        <v>15.03</v>
      </c>
      <c r="I15" s="13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2" t="str">
        <f>""</f>
        <v/>
      </c>
      <c r="B16" s="12" t="s">
        <v>95</v>
      </c>
      <c r="C16" s="13" t="str">
        <f>"30"</f>
        <v>30</v>
      </c>
      <c r="D16" s="13">
        <v>1.1299999999999999</v>
      </c>
      <c r="E16" s="13">
        <v>0.08</v>
      </c>
      <c r="F16" s="13">
        <v>0.67</v>
      </c>
      <c r="G16" s="13">
        <v>0.63</v>
      </c>
      <c r="H16" s="13">
        <v>7.04</v>
      </c>
      <c r="I16" s="13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1.67</v>
      </c>
      <c r="AK16" s="12">
        <v>0</v>
      </c>
      <c r="AL16" s="12">
        <v>0</v>
      </c>
      <c r="AM16" s="12">
        <v>0</v>
      </c>
      <c r="AN16" s="12">
        <v>1962.03</v>
      </c>
      <c r="AO16" s="12">
        <v>1482.46</v>
      </c>
      <c r="AP16" s="12">
        <v>509.81</v>
      </c>
      <c r="AQ16" s="12">
        <v>950.67</v>
      </c>
      <c r="AR16" s="12">
        <v>285.14999999999998</v>
      </c>
      <c r="AS16" s="12">
        <v>1192.24</v>
      </c>
      <c r="AT16" s="12">
        <v>1217.1300000000001</v>
      </c>
      <c r="AU16" s="12">
        <v>1264.98</v>
      </c>
      <c r="AV16" s="12">
        <v>1830.28</v>
      </c>
      <c r="AW16" s="12">
        <v>743.16</v>
      </c>
      <c r="AX16" s="12">
        <v>1111.51</v>
      </c>
      <c r="AY16" s="12">
        <v>5512</v>
      </c>
      <c r="AZ16" s="12">
        <v>298.64999999999998</v>
      </c>
      <c r="BA16" s="12">
        <v>1548.92</v>
      </c>
      <c r="BB16" s="12">
        <v>1140.55</v>
      </c>
      <c r="BC16" s="12">
        <v>791.02</v>
      </c>
      <c r="BD16" s="12">
        <v>432.22</v>
      </c>
      <c r="BE16" s="12">
        <v>0.15</v>
      </c>
      <c r="BF16" s="12">
        <v>7.0000000000000007E-2</v>
      </c>
      <c r="BG16" s="12">
        <v>0.04</v>
      </c>
      <c r="BH16" s="12">
        <v>0.09</v>
      </c>
      <c r="BI16" s="12">
        <v>0.1</v>
      </c>
      <c r="BJ16" s="12">
        <v>0.47</v>
      </c>
      <c r="BK16" s="12">
        <v>0.06</v>
      </c>
      <c r="BL16" s="12">
        <v>1.74</v>
      </c>
      <c r="BM16" s="12">
        <v>0.03</v>
      </c>
      <c r="BN16" s="12">
        <v>0.62</v>
      </c>
      <c r="BO16" s="12">
        <v>0.03</v>
      </c>
      <c r="BP16" s="12">
        <v>0.04</v>
      </c>
      <c r="BQ16" s="12">
        <v>0</v>
      </c>
      <c r="BR16" s="12">
        <v>0.09</v>
      </c>
      <c r="BS16" s="12">
        <v>0.14000000000000001</v>
      </c>
      <c r="BT16" s="12">
        <v>2.35</v>
      </c>
      <c r="BU16" s="12">
        <v>0</v>
      </c>
      <c r="BV16" s="12">
        <v>0</v>
      </c>
      <c r="BW16" s="12">
        <v>4.16</v>
      </c>
      <c r="BX16" s="12">
        <v>0.05</v>
      </c>
      <c r="BY16" s="12">
        <v>0.01</v>
      </c>
      <c r="BZ16" s="12">
        <v>0</v>
      </c>
      <c r="CA16" s="12">
        <v>0</v>
      </c>
      <c r="CB16" s="12">
        <v>337.19</v>
      </c>
    </row>
    <row r="17" spans="1:80" s="4" customFormat="1" ht="15" x14ac:dyDescent="0.25">
      <c r="A17" s="12"/>
      <c r="B17" s="12" t="s">
        <v>102</v>
      </c>
      <c r="C17" s="13" t="str">
        <f>"200"</f>
        <v>200</v>
      </c>
      <c r="D17" s="13">
        <v>1.04</v>
      </c>
      <c r="E17" s="13">
        <v>0</v>
      </c>
      <c r="F17" s="13">
        <v>0.06</v>
      </c>
      <c r="G17" s="13">
        <v>0.06</v>
      </c>
      <c r="H17" s="13">
        <v>30.16</v>
      </c>
      <c r="I17" s="13">
        <v>127.58799999999999</v>
      </c>
      <c r="J17" s="12">
        <v>0.02</v>
      </c>
      <c r="K17" s="12">
        <v>0</v>
      </c>
      <c r="L17" s="12">
        <v>0.02</v>
      </c>
      <c r="M17" s="12">
        <v>0</v>
      </c>
      <c r="N17" s="12">
        <v>29.56</v>
      </c>
      <c r="O17" s="12">
        <v>0.6</v>
      </c>
      <c r="P17" s="12">
        <v>3.6</v>
      </c>
      <c r="Q17" s="12">
        <v>0</v>
      </c>
      <c r="R17" s="12">
        <v>0</v>
      </c>
      <c r="S17" s="12">
        <v>0.3</v>
      </c>
      <c r="T17" s="12">
        <v>0.82</v>
      </c>
      <c r="U17" s="12">
        <v>1</v>
      </c>
      <c r="V17" s="12">
        <v>344</v>
      </c>
      <c r="W17" s="12">
        <v>32.6</v>
      </c>
      <c r="X17" s="12">
        <v>21</v>
      </c>
      <c r="Y17" s="12">
        <v>29.2</v>
      </c>
      <c r="Z17" s="12">
        <v>0.7</v>
      </c>
      <c r="AA17" s="12">
        <v>0</v>
      </c>
      <c r="AB17" s="12">
        <v>700</v>
      </c>
      <c r="AC17" s="12">
        <v>116.6</v>
      </c>
      <c r="AD17" s="12">
        <v>1.1000000000000001</v>
      </c>
      <c r="AE17" s="12">
        <v>0.02</v>
      </c>
      <c r="AF17" s="12">
        <v>0.04</v>
      </c>
      <c r="AG17" s="12">
        <v>0.6</v>
      </c>
      <c r="AH17" s="12">
        <v>0.78</v>
      </c>
      <c r="AI17" s="12">
        <v>0.8</v>
      </c>
      <c r="AJ17" s="12">
        <v>5.0000000000000001E-3</v>
      </c>
      <c r="AK17" s="12">
        <v>0</v>
      </c>
      <c r="AL17" s="12">
        <v>0</v>
      </c>
      <c r="AM17" s="12">
        <v>0</v>
      </c>
      <c r="AN17" s="12">
        <v>170.8</v>
      </c>
      <c r="AO17" s="12">
        <v>89.2</v>
      </c>
      <c r="AP17" s="12">
        <v>37.200000000000003</v>
      </c>
      <c r="AQ17" s="12">
        <v>79.2</v>
      </c>
      <c r="AR17" s="12">
        <v>32</v>
      </c>
      <c r="AS17" s="12">
        <v>148.4</v>
      </c>
      <c r="AT17" s="12">
        <v>118.8</v>
      </c>
      <c r="AU17" s="12">
        <v>116.4</v>
      </c>
      <c r="AV17" s="12">
        <v>185.6</v>
      </c>
      <c r="AW17" s="12">
        <v>49.6</v>
      </c>
      <c r="AX17" s="12">
        <v>124</v>
      </c>
      <c r="AY17" s="12">
        <v>611.6</v>
      </c>
      <c r="AZ17" s="12">
        <v>0</v>
      </c>
      <c r="BA17" s="12">
        <v>210.4</v>
      </c>
      <c r="BB17" s="12">
        <v>116.4</v>
      </c>
      <c r="BC17" s="12">
        <v>72</v>
      </c>
      <c r="BD17" s="12">
        <v>52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0.06</v>
      </c>
      <c r="BM17" s="12">
        <v>0</v>
      </c>
      <c r="BN17" s="12">
        <v>0</v>
      </c>
      <c r="BO17" s="12">
        <v>0.01</v>
      </c>
      <c r="BP17" s="12">
        <v>0</v>
      </c>
      <c r="BQ17" s="12">
        <v>0</v>
      </c>
      <c r="BR17" s="12">
        <v>0</v>
      </c>
      <c r="BS17" s="12">
        <v>0</v>
      </c>
      <c r="BT17" s="12">
        <v>0.04</v>
      </c>
      <c r="BU17" s="12">
        <v>0</v>
      </c>
      <c r="BV17" s="12">
        <v>0</v>
      </c>
      <c r="BW17" s="12">
        <v>0.19</v>
      </c>
      <c r="BX17" s="12">
        <v>0.03</v>
      </c>
      <c r="BY17" s="12">
        <v>0</v>
      </c>
      <c r="BZ17" s="12">
        <v>0</v>
      </c>
      <c r="CA17" s="12">
        <v>0</v>
      </c>
      <c r="CB17" s="12">
        <v>18.8</v>
      </c>
    </row>
    <row r="18" spans="1:80" s="4" customFormat="1" ht="15" x14ac:dyDescent="0.25">
      <c r="A18" s="14"/>
      <c r="B18" s="14" t="s">
        <v>87</v>
      </c>
      <c r="C18" s="15"/>
      <c r="D18" s="15">
        <v>32.590000000000003</v>
      </c>
      <c r="E18" s="15">
        <v>24.72</v>
      </c>
      <c r="F18" s="15">
        <v>14.48</v>
      </c>
      <c r="G18" s="15">
        <v>8.27</v>
      </c>
      <c r="H18" s="15">
        <v>77.099999999999994</v>
      </c>
      <c r="I18" s="15">
        <v>581.65</v>
      </c>
      <c r="J18" s="14">
        <v>5.32</v>
      </c>
      <c r="K18" s="14">
        <v>4.68</v>
      </c>
      <c r="L18" s="14">
        <v>2.37</v>
      </c>
      <c r="M18" s="14">
        <v>0</v>
      </c>
      <c r="N18" s="14">
        <v>17.36</v>
      </c>
      <c r="O18" s="14">
        <v>59.74</v>
      </c>
      <c r="P18" s="14">
        <v>4.17</v>
      </c>
      <c r="Q18" s="14">
        <v>0</v>
      </c>
      <c r="R18" s="14">
        <v>0</v>
      </c>
      <c r="S18" s="14">
        <v>0.56999999999999995</v>
      </c>
      <c r="T18" s="14">
        <v>2.77</v>
      </c>
      <c r="U18" s="14">
        <v>467.26</v>
      </c>
      <c r="V18" s="14">
        <v>206.74</v>
      </c>
      <c r="W18" s="14">
        <v>37.96</v>
      </c>
      <c r="X18" s="14">
        <v>28.15</v>
      </c>
      <c r="Y18" s="14">
        <v>106.61</v>
      </c>
      <c r="Z18" s="14">
        <v>2.33</v>
      </c>
      <c r="AA18" s="14">
        <v>20.25</v>
      </c>
      <c r="AB18" s="14">
        <v>67.12</v>
      </c>
      <c r="AC18" s="14">
        <v>54.33</v>
      </c>
      <c r="AD18" s="14">
        <v>4.99</v>
      </c>
      <c r="AE18" s="14">
        <v>0.21</v>
      </c>
      <c r="AF18" s="14">
        <v>0.1</v>
      </c>
      <c r="AG18" s="14">
        <v>1.34</v>
      </c>
      <c r="AH18" s="14">
        <v>3.72</v>
      </c>
      <c r="AI18" s="14">
        <v>5.22</v>
      </c>
      <c r="AJ18" s="14">
        <v>8.52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/>
      <c r="B19" s="20" t="s">
        <v>96</v>
      </c>
      <c r="C19" s="13"/>
      <c r="D19" s="13"/>
      <c r="E19" s="13"/>
      <c r="F19" s="13"/>
      <c r="G19" s="13"/>
      <c r="H19" s="13"/>
      <c r="I19" s="1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>
        <v>0</v>
      </c>
      <c r="AL19" s="12">
        <v>0</v>
      </c>
      <c r="AM19" s="12">
        <v>0</v>
      </c>
      <c r="AN19" s="12">
        <v>55.89</v>
      </c>
      <c r="AO19" s="12">
        <v>59.46</v>
      </c>
      <c r="AP19" s="12">
        <v>11.8</v>
      </c>
      <c r="AQ19" s="12">
        <v>40.85</v>
      </c>
      <c r="AR19" s="12">
        <v>14.57</v>
      </c>
      <c r="AS19" s="12">
        <v>41.88</v>
      </c>
      <c r="AT19" s="12">
        <v>54.99</v>
      </c>
      <c r="AU19" s="12">
        <v>119.23</v>
      </c>
      <c r="AV19" s="12">
        <v>111.07</v>
      </c>
      <c r="AW19" s="12">
        <v>17.690000000000001</v>
      </c>
      <c r="AX19" s="12">
        <v>42.12</v>
      </c>
      <c r="AY19" s="12">
        <v>201.88</v>
      </c>
      <c r="AZ19" s="12">
        <v>0</v>
      </c>
      <c r="BA19" s="12">
        <v>38.799999999999997</v>
      </c>
      <c r="BB19" s="12">
        <v>38.380000000000003</v>
      </c>
      <c r="BC19" s="12">
        <v>32.24</v>
      </c>
      <c r="BD19" s="12">
        <v>13.04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0.31</v>
      </c>
      <c r="BM19" s="12">
        <v>0</v>
      </c>
      <c r="BN19" s="12">
        <v>0.19</v>
      </c>
      <c r="BO19" s="12">
        <v>0.01</v>
      </c>
      <c r="BP19" s="12">
        <v>0.03</v>
      </c>
      <c r="BQ19" s="12">
        <v>0</v>
      </c>
      <c r="BR19" s="12">
        <v>0</v>
      </c>
      <c r="BS19" s="12">
        <v>0</v>
      </c>
      <c r="BT19" s="12">
        <v>1.1200000000000001</v>
      </c>
      <c r="BU19" s="12">
        <v>0</v>
      </c>
      <c r="BV19" s="12">
        <v>0</v>
      </c>
      <c r="BW19" s="12">
        <v>3</v>
      </c>
      <c r="BX19" s="12">
        <v>0</v>
      </c>
      <c r="BY19" s="12">
        <v>0</v>
      </c>
      <c r="BZ19" s="12">
        <v>0</v>
      </c>
      <c r="CA19" s="12">
        <v>0</v>
      </c>
      <c r="CB19" s="12">
        <v>276.33</v>
      </c>
    </row>
    <row r="20" spans="1:80" s="4" customFormat="1" ht="15" x14ac:dyDescent="0.25">
      <c r="A20" s="12" t="str">
        <f>"15/2"</f>
        <v>15/2</v>
      </c>
      <c r="B20" s="12" t="s">
        <v>90</v>
      </c>
      <c r="C20" s="13" t="str">
        <f>"250/10"</f>
        <v>250/10</v>
      </c>
      <c r="D20" s="13">
        <v>2.0699999999999998</v>
      </c>
      <c r="E20" s="13">
        <v>0.27</v>
      </c>
      <c r="F20" s="13">
        <v>6.19</v>
      </c>
      <c r="G20" s="13">
        <v>5.47</v>
      </c>
      <c r="H20" s="13">
        <v>10.83</v>
      </c>
      <c r="I20" s="13">
        <v>112.08919800000001</v>
      </c>
      <c r="J20" s="12">
        <v>1.64</v>
      </c>
      <c r="K20" s="12">
        <v>3.38</v>
      </c>
      <c r="L20" s="12">
        <v>1.59</v>
      </c>
      <c r="M20" s="12">
        <v>0</v>
      </c>
      <c r="N20" s="12">
        <v>3.46</v>
      </c>
      <c r="O20" s="12">
        <v>7.37</v>
      </c>
      <c r="P20" s="12">
        <v>1.9</v>
      </c>
      <c r="Q20" s="12">
        <v>0</v>
      </c>
      <c r="R20" s="12">
        <v>0</v>
      </c>
      <c r="S20" s="12">
        <v>0.31</v>
      </c>
      <c r="T20" s="12">
        <v>1.08</v>
      </c>
      <c r="U20" s="12">
        <v>42.94</v>
      </c>
      <c r="V20" s="12">
        <v>366.56</v>
      </c>
      <c r="W20" s="12">
        <v>28.1</v>
      </c>
      <c r="X20" s="12">
        <v>20.239999999999998</v>
      </c>
      <c r="Y20" s="12">
        <v>51.89</v>
      </c>
      <c r="Z20" s="12">
        <v>0.72</v>
      </c>
      <c r="AA20" s="12">
        <v>6.24</v>
      </c>
      <c r="AB20" s="12">
        <v>1032.0999999999999</v>
      </c>
      <c r="AC20" s="12">
        <v>225.21</v>
      </c>
      <c r="AD20" s="12">
        <v>2.4700000000000002</v>
      </c>
      <c r="AE20" s="12">
        <v>7.0000000000000007E-2</v>
      </c>
      <c r="AF20" s="12">
        <v>0.05</v>
      </c>
      <c r="AG20" s="12">
        <v>0.81</v>
      </c>
      <c r="AH20" s="12">
        <v>1.45</v>
      </c>
      <c r="AI20" s="12">
        <v>8.86</v>
      </c>
      <c r="AJ20" s="12">
        <v>12.89</v>
      </c>
      <c r="AK20" s="12">
        <v>0</v>
      </c>
      <c r="AL20" s="12">
        <v>0</v>
      </c>
      <c r="AM20" s="12">
        <v>0</v>
      </c>
      <c r="AN20" s="12">
        <v>79.459999999999994</v>
      </c>
      <c r="AO20" s="12">
        <v>92.71</v>
      </c>
      <c r="AP20" s="12">
        <v>15.98</v>
      </c>
      <c r="AQ20" s="12">
        <v>62.75</v>
      </c>
      <c r="AR20" s="12">
        <v>32.450000000000003</v>
      </c>
      <c r="AS20" s="12">
        <v>63.96</v>
      </c>
      <c r="AT20" s="12">
        <v>89.19</v>
      </c>
      <c r="AU20" s="12">
        <v>241.6</v>
      </c>
      <c r="AV20" s="12">
        <v>108.89</v>
      </c>
      <c r="AW20" s="12">
        <v>23.03</v>
      </c>
      <c r="AX20" s="12">
        <v>62.99</v>
      </c>
      <c r="AY20" s="12">
        <v>338.42</v>
      </c>
      <c r="AZ20" s="12">
        <v>1.92</v>
      </c>
      <c r="BA20" s="12">
        <v>47.83</v>
      </c>
      <c r="BB20" s="12">
        <v>43.69</v>
      </c>
      <c r="BC20" s="12">
        <v>47.43</v>
      </c>
      <c r="BD20" s="12">
        <v>20.11</v>
      </c>
      <c r="BE20" s="12">
        <v>0.15</v>
      </c>
      <c r="BF20" s="12">
        <v>7.0000000000000007E-2</v>
      </c>
      <c r="BG20" s="12">
        <v>0.04</v>
      </c>
      <c r="BH20" s="12">
        <v>0.09</v>
      </c>
      <c r="BI20" s="12">
        <v>0.1</v>
      </c>
      <c r="BJ20" s="12">
        <v>0.47</v>
      </c>
      <c r="BK20" s="12">
        <v>0</v>
      </c>
      <c r="BL20" s="12">
        <v>1.33</v>
      </c>
      <c r="BM20" s="12">
        <v>0</v>
      </c>
      <c r="BN20" s="12">
        <v>0.41</v>
      </c>
      <c r="BO20" s="12">
        <v>0</v>
      </c>
      <c r="BP20" s="12">
        <v>0</v>
      </c>
      <c r="BQ20" s="12">
        <v>0</v>
      </c>
      <c r="BR20" s="12">
        <v>0.09</v>
      </c>
      <c r="BS20" s="12">
        <v>0.14000000000000001</v>
      </c>
      <c r="BT20" s="12">
        <v>1.25</v>
      </c>
      <c r="BU20" s="12">
        <v>0</v>
      </c>
      <c r="BV20" s="12">
        <v>0</v>
      </c>
      <c r="BW20" s="12">
        <v>0.19</v>
      </c>
      <c r="BX20" s="12">
        <v>0.01</v>
      </c>
      <c r="BY20" s="12">
        <v>0.01</v>
      </c>
      <c r="BZ20" s="12">
        <v>0</v>
      </c>
      <c r="CA20" s="12">
        <v>0</v>
      </c>
      <c r="CB20" s="12">
        <v>148.16</v>
      </c>
    </row>
    <row r="21" spans="1:80" s="4" customFormat="1" ht="15" x14ac:dyDescent="0.25">
      <c r="A21" s="12" t="str">
        <f>"11/7"</f>
        <v>11/7</v>
      </c>
      <c r="B21" s="12" t="s">
        <v>97</v>
      </c>
      <c r="C21" s="13" t="str">
        <f>"100"</f>
        <v>100</v>
      </c>
      <c r="D21" s="13">
        <v>17.440000000000001</v>
      </c>
      <c r="E21" s="13">
        <v>16.77</v>
      </c>
      <c r="F21" s="13">
        <v>10.66</v>
      </c>
      <c r="G21" s="13">
        <v>4.68</v>
      </c>
      <c r="H21" s="13">
        <v>5.78</v>
      </c>
      <c r="I21" s="13">
        <v>189.70959999999999</v>
      </c>
      <c r="J21" s="12">
        <v>2.21</v>
      </c>
      <c r="K21" s="12">
        <v>3.25</v>
      </c>
      <c r="L21" s="12">
        <v>2.21</v>
      </c>
      <c r="M21" s="12">
        <v>0</v>
      </c>
      <c r="N21" s="12">
        <v>1.62</v>
      </c>
      <c r="O21" s="12">
        <v>4.16</v>
      </c>
      <c r="P21" s="12">
        <v>0.3</v>
      </c>
      <c r="Q21" s="12">
        <v>0</v>
      </c>
      <c r="R21" s="12">
        <v>0</v>
      </c>
      <c r="S21" s="12">
        <v>0.06</v>
      </c>
      <c r="T21" s="12">
        <v>2.33</v>
      </c>
      <c r="U21" s="12">
        <v>0</v>
      </c>
      <c r="V21" s="12">
        <v>246.05</v>
      </c>
      <c r="W21" s="12">
        <v>58.81</v>
      </c>
      <c r="X21" s="12">
        <v>30.8</v>
      </c>
      <c r="Y21" s="12">
        <v>193.38</v>
      </c>
      <c r="Z21" s="12">
        <v>0.78</v>
      </c>
      <c r="AA21" s="12">
        <v>37.5</v>
      </c>
      <c r="AB21" s="12">
        <v>4.8</v>
      </c>
      <c r="AC21" s="12">
        <v>38.4</v>
      </c>
      <c r="AD21" s="12">
        <v>3.54</v>
      </c>
      <c r="AE21" s="12">
        <v>0.17</v>
      </c>
      <c r="AF21" s="12">
        <v>0.19</v>
      </c>
      <c r="AG21" s="12">
        <v>3.63</v>
      </c>
      <c r="AH21" s="12">
        <v>7.11</v>
      </c>
      <c r="AI21" s="12">
        <v>1.1100000000000001</v>
      </c>
      <c r="AJ21" s="12">
        <v>0.8</v>
      </c>
      <c r="AK21" s="12">
        <v>0</v>
      </c>
      <c r="AL21" s="12">
        <v>0</v>
      </c>
      <c r="AM21" s="12">
        <v>0</v>
      </c>
      <c r="AN21" s="12">
        <v>0.02</v>
      </c>
      <c r="AO21" s="12">
        <v>0.02</v>
      </c>
      <c r="AP21" s="12">
        <v>0</v>
      </c>
      <c r="AQ21" s="12">
        <v>0.01</v>
      </c>
      <c r="AR21" s="12">
        <v>0</v>
      </c>
      <c r="AS21" s="12">
        <v>0.01</v>
      </c>
      <c r="AT21" s="12">
        <v>0.01</v>
      </c>
      <c r="AU21" s="12">
        <v>0.01</v>
      </c>
      <c r="AV21" s="12">
        <v>0.06</v>
      </c>
      <c r="AW21" s="12">
        <v>0</v>
      </c>
      <c r="AX21" s="12">
        <v>0.01</v>
      </c>
      <c r="AY21" s="12">
        <v>0.03</v>
      </c>
      <c r="AZ21" s="12">
        <v>0</v>
      </c>
      <c r="BA21" s="12">
        <v>0.02</v>
      </c>
      <c r="BB21" s="12">
        <v>0.01</v>
      </c>
      <c r="BC21" s="12">
        <v>0.01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0.01</v>
      </c>
      <c r="BU21" s="12">
        <v>0</v>
      </c>
      <c r="BV21" s="12">
        <v>0</v>
      </c>
      <c r="BW21" s="12">
        <v>0.01</v>
      </c>
      <c r="BX21" s="12">
        <v>0</v>
      </c>
      <c r="BY21" s="12">
        <v>0</v>
      </c>
      <c r="BZ21" s="12">
        <v>0</v>
      </c>
      <c r="CA21" s="12">
        <v>0</v>
      </c>
      <c r="CB21" s="12">
        <v>207.02</v>
      </c>
    </row>
    <row r="22" spans="1:80" s="4" customFormat="1" ht="15" x14ac:dyDescent="0.25">
      <c r="A22" s="12" t="str">
        <f>"3/3"</f>
        <v>3/3</v>
      </c>
      <c r="B22" s="12" t="s">
        <v>101</v>
      </c>
      <c r="C22" s="13" t="str">
        <f>"180"</f>
        <v>180</v>
      </c>
      <c r="D22" s="13">
        <v>3.67</v>
      </c>
      <c r="E22" s="13">
        <v>0.83</v>
      </c>
      <c r="F22" s="13">
        <v>5.13</v>
      </c>
      <c r="G22" s="13">
        <v>0.62</v>
      </c>
      <c r="H22" s="13">
        <v>24.05</v>
      </c>
      <c r="I22" s="13">
        <v>163.50052559999997</v>
      </c>
      <c r="J22" s="12">
        <v>3.52</v>
      </c>
      <c r="K22" s="12">
        <v>0.13</v>
      </c>
      <c r="L22" s="12">
        <v>0.69</v>
      </c>
      <c r="M22" s="12">
        <v>0</v>
      </c>
      <c r="N22" s="12">
        <v>3.05</v>
      </c>
      <c r="O22" s="12">
        <v>21.01</v>
      </c>
      <c r="P22" s="12">
        <v>1.96</v>
      </c>
      <c r="Q22" s="12">
        <v>0</v>
      </c>
      <c r="R22" s="12">
        <v>0</v>
      </c>
      <c r="S22" s="12">
        <v>0.33</v>
      </c>
      <c r="T22" s="12">
        <v>3.16</v>
      </c>
      <c r="U22" s="12">
        <v>485.4</v>
      </c>
      <c r="V22" s="12">
        <v>805.62</v>
      </c>
      <c r="W22" s="12">
        <v>47.21</v>
      </c>
      <c r="X22" s="12">
        <v>34.31</v>
      </c>
      <c r="Y22" s="12">
        <v>101.15</v>
      </c>
      <c r="Z22" s="12">
        <v>1.27</v>
      </c>
      <c r="AA22" s="12">
        <v>17.64</v>
      </c>
      <c r="AB22" s="12">
        <v>41.18</v>
      </c>
      <c r="AC22" s="12">
        <v>37.56</v>
      </c>
      <c r="AD22" s="12">
        <v>0.21</v>
      </c>
      <c r="AE22" s="12">
        <v>0.14000000000000001</v>
      </c>
      <c r="AF22" s="12">
        <v>0.12</v>
      </c>
      <c r="AG22" s="12">
        <v>1.63</v>
      </c>
      <c r="AH22" s="12">
        <v>3</v>
      </c>
      <c r="AI22" s="12">
        <v>12.45</v>
      </c>
      <c r="AJ22" s="12">
        <v>0</v>
      </c>
      <c r="AK22" s="12">
        <v>0</v>
      </c>
      <c r="AL22" s="12">
        <v>0</v>
      </c>
      <c r="AM22" s="12">
        <v>0</v>
      </c>
      <c r="AN22" s="12">
        <v>203.58</v>
      </c>
      <c r="AO22" s="12">
        <v>67.510000000000005</v>
      </c>
      <c r="AP22" s="12">
        <v>40.020000000000003</v>
      </c>
      <c r="AQ22" s="12">
        <v>80.040000000000006</v>
      </c>
      <c r="AR22" s="12">
        <v>30.28</v>
      </c>
      <c r="AS22" s="12">
        <v>144.77000000000001</v>
      </c>
      <c r="AT22" s="12">
        <v>89.78</v>
      </c>
      <c r="AU22" s="12">
        <v>125.28</v>
      </c>
      <c r="AV22" s="12">
        <v>103.36</v>
      </c>
      <c r="AW22" s="12">
        <v>54.29</v>
      </c>
      <c r="AX22" s="12">
        <v>96.05</v>
      </c>
      <c r="AY22" s="12">
        <v>803.18</v>
      </c>
      <c r="AZ22" s="12">
        <v>93.96</v>
      </c>
      <c r="BA22" s="12">
        <v>261.7</v>
      </c>
      <c r="BB22" s="12">
        <v>113.8</v>
      </c>
      <c r="BC22" s="12">
        <v>75.52</v>
      </c>
      <c r="BD22" s="12">
        <v>59.86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0.06</v>
      </c>
      <c r="BL22" s="12">
        <v>0.03</v>
      </c>
      <c r="BM22" s="12">
        <v>0.03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0.03</v>
      </c>
      <c r="BU22" s="12">
        <v>0</v>
      </c>
      <c r="BV22" s="12">
        <v>0</v>
      </c>
      <c r="BW22" s="12">
        <v>0.11</v>
      </c>
      <c r="BX22" s="12">
        <v>0.01</v>
      </c>
      <c r="BY22" s="12">
        <v>0</v>
      </c>
      <c r="BZ22" s="12">
        <v>0</v>
      </c>
      <c r="CA22" s="12">
        <v>0</v>
      </c>
      <c r="CB22" s="12">
        <v>15.64</v>
      </c>
    </row>
    <row r="23" spans="1:80" s="4" customFormat="1" ht="15" x14ac:dyDescent="0.25">
      <c r="A23" s="12" t="str">
        <f>"4/10"</f>
        <v>4/10</v>
      </c>
      <c r="B23" s="12" t="s">
        <v>98</v>
      </c>
      <c r="C23" s="13" t="str">
        <f>"200"</f>
        <v>200</v>
      </c>
      <c r="D23" s="13">
        <v>1.04</v>
      </c>
      <c r="E23" s="13">
        <v>0</v>
      </c>
      <c r="F23" s="13">
        <v>0.06</v>
      </c>
      <c r="G23" s="13">
        <v>0.06</v>
      </c>
      <c r="H23" s="13">
        <v>30.16</v>
      </c>
      <c r="I23" s="13">
        <v>127.58799999999999</v>
      </c>
      <c r="J23" s="12">
        <v>0.02</v>
      </c>
      <c r="K23" s="12">
        <v>0</v>
      </c>
      <c r="L23" s="12">
        <v>0.02</v>
      </c>
      <c r="M23" s="12">
        <v>0</v>
      </c>
      <c r="N23" s="12">
        <v>29.56</v>
      </c>
      <c r="O23" s="12">
        <v>0.6</v>
      </c>
      <c r="P23" s="12">
        <v>3.6</v>
      </c>
      <c r="Q23" s="12">
        <v>0</v>
      </c>
      <c r="R23" s="12">
        <v>0</v>
      </c>
      <c r="S23" s="12">
        <v>0.3</v>
      </c>
      <c r="T23" s="12">
        <v>0.82</v>
      </c>
      <c r="U23" s="12">
        <v>1</v>
      </c>
      <c r="V23" s="12">
        <v>344</v>
      </c>
      <c r="W23" s="12">
        <v>32.6</v>
      </c>
      <c r="X23" s="12">
        <v>21</v>
      </c>
      <c r="Y23" s="12">
        <v>29.2</v>
      </c>
      <c r="Z23" s="12">
        <v>0.7</v>
      </c>
      <c r="AA23" s="12">
        <v>0</v>
      </c>
      <c r="AB23" s="12">
        <v>700</v>
      </c>
      <c r="AC23" s="12">
        <v>116.6</v>
      </c>
      <c r="AD23" s="12">
        <v>1.1000000000000001</v>
      </c>
      <c r="AE23" s="12">
        <v>0.02</v>
      </c>
      <c r="AF23" s="12">
        <v>0.04</v>
      </c>
      <c r="AG23" s="12">
        <v>0.6</v>
      </c>
      <c r="AH23" s="12">
        <v>0.78</v>
      </c>
      <c r="AI23" s="12">
        <v>0.8</v>
      </c>
      <c r="AJ23" s="12">
        <v>5.0000000000000001E-3</v>
      </c>
      <c r="AK23" s="12">
        <v>0</v>
      </c>
      <c r="AL23" s="12">
        <v>0</v>
      </c>
      <c r="AM23" s="12">
        <v>0</v>
      </c>
      <c r="AN23" s="12">
        <v>170.8</v>
      </c>
      <c r="AO23" s="12">
        <v>89.2</v>
      </c>
      <c r="AP23" s="12">
        <v>37.200000000000003</v>
      </c>
      <c r="AQ23" s="12">
        <v>79.2</v>
      </c>
      <c r="AR23" s="12">
        <v>32</v>
      </c>
      <c r="AS23" s="12">
        <v>148.4</v>
      </c>
      <c r="AT23" s="12">
        <v>118.8</v>
      </c>
      <c r="AU23" s="12">
        <v>116.4</v>
      </c>
      <c r="AV23" s="12">
        <v>185.6</v>
      </c>
      <c r="AW23" s="12">
        <v>49.6</v>
      </c>
      <c r="AX23" s="12">
        <v>124</v>
      </c>
      <c r="AY23" s="12">
        <v>611.6</v>
      </c>
      <c r="AZ23" s="12">
        <v>0</v>
      </c>
      <c r="BA23" s="12">
        <v>210.4</v>
      </c>
      <c r="BB23" s="12">
        <v>116.4</v>
      </c>
      <c r="BC23" s="12">
        <v>72</v>
      </c>
      <c r="BD23" s="12">
        <v>52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0.06</v>
      </c>
      <c r="BM23" s="12">
        <v>0</v>
      </c>
      <c r="BN23" s="12">
        <v>0</v>
      </c>
      <c r="BO23" s="12">
        <v>0.01</v>
      </c>
      <c r="BP23" s="12">
        <v>0</v>
      </c>
      <c r="BQ23" s="12">
        <v>0</v>
      </c>
      <c r="BR23" s="12">
        <v>0</v>
      </c>
      <c r="BS23" s="12">
        <v>0</v>
      </c>
      <c r="BT23" s="12">
        <v>0.04</v>
      </c>
      <c r="BU23" s="12">
        <v>0</v>
      </c>
      <c r="BV23" s="12">
        <v>0</v>
      </c>
      <c r="BW23" s="12">
        <v>0.19</v>
      </c>
      <c r="BX23" s="12">
        <v>0.03</v>
      </c>
      <c r="BY23" s="12">
        <v>0</v>
      </c>
      <c r="BZ23" s="12">
        <v>0</v>
      </c>
      <c r="CA23" s="12">
        <v>0</v>
      </c>
      <c r="CB23" s="12">
        <v>18.8</v>
      </c>
    </row>
    <row r="24" spans="1:80" s="4" customFormat="1" ht="15" x14ac:dyDescent="0.25">
      <c r="A24" s="12" t="str">
        <f>"-"</f>
        <v>-</v>
      </c>
      <c r="B24" s="12" t="s">
        <v>94</v>
      </c>
      <c r="C24" s="13" t="str">
        <f>"40"</f>
        <v>40</v>
      </c>
      <c r="D24" s="13">
        <v>3.08</v>
      </c>
      <c r="E24" s="13">
        <v>0</v>
      </c>
      <c r="F24" s="13">
        <v>1.2</v>
      </c>
      <c r="G24" s="13">
        <v>1.2</v>
      </c>
      <c r="H24" s="13">
        <v>20.04</v>
      </c>
      <c r="I24" s="13">
        <v>107.80799999999999</v>
      </c>
      <c r="J24" s="12">
        <v>0.2</v>
      </c>
      <c r="K24" s="12">
        <v>0</v>
      </c>
      <c r="L24" s="12">
        <v>0.2</v>
      </c>
      <c r="M24" s="12">
        <v>0</v>
      </c>
      <c r="N24" s="12">
        <v>1.32</v>
      </c>
      <c r="O24" s="12">
        <v>18.72</v>
      </c>
      <c r="P24" s="12">
        <v>1.28</v>
      </c>
      <c r="Q24" s="12">
        <v>0</v>
      </c>
      <c r="R24" s="12">
        <v>0</v>
      </c>
      <c r="S24" s="12">
        <v>0.12</v>
      </c>
      <c r="T24" s="12">
        <v>0.64</v>
      </c>
      <c r="U24" s="12">
        <v>0</v>
      </c>
      <c r="V24" s="12">
        <v>52.4</v>
      </c>
      <c r="W24" s="12">
        <v>8.8000000000000007</v>
      </c>
      <c r="X24" s="12">
        <v>13.2</v>
      </c>
      <c r="Y24" s="12">
        <v>34</v>
      </c>
      <c r="Z24" s="12">
        <v>0.8</v>
      </c>
      <c r="AA24" s="12">
        <v>0</v>
      </c>
      <c r="AB24" s="12">
        <v>0</v>
      </c>
      <c r="AC24" s="12">
        <v>0</v>
      </c>
      <c r="AD24" s="12">
        <v>0.68</v>
      </c>
      <c r="AE24" s="12">
        <v>0.06</v>
      </c>
      <c r="AF24" s="12">
        <v>0.02</v>
      </c>
      <c r="AG24" s="12">
        <v>0.64</v>
      </c>
      <c r="AH24" s="12">
        <v>1.2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540.54999999999995</v>
      </c>
      <c r="AO24" s="12">
        <v>334.64</v>
      </c>
      <c r="AP24" s="12">
        <v>117.09</v>
      </c>
      <c r="AQ24" s="12">
        <v>280.23</v>
      </c>
      <c r="AR24" s="12">
        <v>115.12</v>
      </c>
      <c r="AS24" s="12">
        <v>417.6</v>
      </c>
      <c r="AT24" s="12">
        <v>373.02</v>
      </c>
      <c r="AU24" s="12">
        <v>624.94000000000005</v>
      </c>
      <c r="AV24" s="12">
        <v>543.99</v>
      </c>
      <c r="AW24" s="12">
        <v>154.31</v>
      </c>
      <c r="AX24" s="12">
        <v>337.02</v>
      </c>
      <c r="AY24" s="12">
        <v>2005.65</v>
      </c>
      <c r="AZ24" s="12">
        <v>96.28</v>
      </c>
      <c r="BA24" s="12">
        <v>570.03</v>
      </c>
      <c r="BB24" s="12">
        <v>338.72</v>
      </c>
      <c r="BC24" s="12">
        <v>240.77</v>
      </c>
      <c r="BD24" s="12">
        <v>153.36000000000001</v>
      </c>
      <c r="BE24" s="12">
        <v>0.15</v>
      </c>
      <c r="BF24" s="12">
        <v>7.0000000000000007E-2</v>
      </c>
      <c r="BG24" s="12">
        <v>0.04</v>
      </c>
      <c r="BH24" s="12">
        <v>0.09</v>
      </c>
      <c r="BI24" s="12">
        <v>0.1</v>
      </c>
      <c r="BJ24" s="12">
        <v>0.47</v>
      </c>
      <c r="BK24" s="12">
        <v>0.06</v>
      </c>
      <c r="BL24" s="12">
        <v>2.0099999999999998</v>
      </c>
      <c r="BM24" s="12">
        <v>0.03</v>
      </c>
      <c r="BN24" s="12">
        <v>0.8</v>
      </c>
      <c r="BO24" s="12">
        <v>0.04</v>
      </c>
      <c r="BP24" s="12">
        <v>0.06</v>
      </c>
      <c r="BQ24" s="12">
        <v>0</v>
      </c>
      <c r="BR24" s="12">
        <v>0.09</v>
      </c>
      <c r="BS24" s="12">
        <v>0.15</v>
      </c>
      <c r="BT24" s="12">
        <v>3.54</v>
      </c>
      <c r="BU24" s="12">
        <v>0</v>
      </c>
      <c r="BV24" s="12">
        <v>0</v>
      </c>
      <c r="BW24" s="12">
        <v>6.21</v>
      </c>
      <c r="BX24" s="12">
        <v>0.04</v>
      </c>
      <c r="BY24" s="12">
        <v>0.01</v>
      </c>
      <c r="BZ24" s="12">
        <v>0</v>
      </c>
      <c r="CA24" s="12">
        <v>0</v>
      </c>
      <c r="CB24" s="12">
        <v>755.54</v>
      </c>
    </row>
    <row r="25" spans="1:80" s="4" customFormat="1" ht="15" x14ac:dyDescent="0.25">
      <c r="A25" s="12" t="str">
        <f>""</f>
        <v/>
      </c>
      <c r="B25" s="12" t="s">
        <v>95</v>
      </c>
      <c r="C25" s="13" t="str">
        <f>"40"</f>
        <v>40</v>
      </c>
      <c r="D25" s="13">
        <v>1.1299999999999999</v>
      </c>
      <c r="E25" s="13">
        <v>0.08</v>
      </c>
      <c r="F25" s="13">
        <v>0.67</v>
      </c>
      <c r="G25" s="13">
        <v>0.63</v>
      </c>
      <c r="H25" s="13">
        <v>7.04</v>
      </c>
      <c r="I25" s="13">
        <v>39.965748002969548</v>
      </c>
      <c r="J25" s="12">
        <v>0.21</v>
      </c>
      <c r="K25" s="12">
        <v>0.74</v>
      </c>
      <c r="L25" s="12">
        <v>0.21</v>
      </c>
      <c r="M25" s="12">
        <v>0</v>
      </c>
      <c r="N25" s="12">
        <v>0.9</v>
      </c>
      <c r="O25" s="12">
        <v>13.47</v>
      </c>
      <c r="P25" s="12">
        <v>0.69</v>
      </c>
      <c r="Q25" s="12">
        <v>0</v>
      </c>
      <c r="R25" s="12">
        <v>0</v>
      </c>
      <c r="S25" s="12">
        <v>0</v>
      </c>
      <c r="T25" s="12">
        <v>0.6</v>
      </c>
      <c r="U25" s="12">
        <v>0</v>
      </c>
      <c r="V25" s="12">
        <v>28.09</v>
      </c>
      <c r="W25" s="12">
        <v>5.48</v>
      </c>
      <c r="X25" s="12">
        <v>3.52</v>
      </c>
      <c r="Y25" s="12">
        <v>20.3</v>
      </c>
      <c r="Z25" s="12">
        <v>0.88</v>
      </c>
      <c r="AA25" s="12">
        <v>1</v>
      </c>
      <c r="AB25" s="12">
        <v>0.32</v>
      </c>
      <c r="AC25" s="12">
        <v>1.73</v>
      </c>
      <c r="AD25" s="12">
        <v>0.84</v>
      </c>
      <c r="AE25" s="12">
        <v>0.11</v>
      </c>
      <c r="AF25" s="12">
        <v>7.0000000000000007E-2</v>
      </c>
      <c r="AG25" s="12">
        <v>0.28000000000000003</v>
      </c>
      <c r="AH25" s="12">
        <v>0.78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2502.58</v>
      </c>
      <c r="AO25" s="12">
        <v>1817.09</v>
      </c>
      <c r="AP25" s="12">
        <v>626.9</v>
      </c>
      <c r="AQ25" s="12">
        <v>1230.9000000000001</v>
      </c>
      <c r="AR25" s="12">
        <v>400.27</v>
      </c>
      <c r="AS25" s="12">
        <v>1609.84</v>
      </c>
      <c r="AT25" s="12">
        <v>1590.15</v>
      </c>
      <c r="AU25" s="12">
        <v>1889.92</v>
      </c>
      <c r="AV25" s="12">
        <v>2374.2800000000002</v>
      </c>
      <c r="AW25" s="12">
        <v>897.46</v>
      </c>
      <c r="AX25" s="12">
        <v>1448.53</v>
      </c>
      <c r="AY25" s="12">
        <v>7517.65</v>
      </c>
      <c r="AZ25" s="12">
        <v>394.93</v>
      </c>
      <c r="BA25" s="12">
        <v>2118.94</v>
      </c>
      <c r="BB25" s="12">
        <v>1479.27</v>
      </c>
      <c r="BC25" s="12">
        <v>1031.78</v>
      </c>
      <c r="BD25" s="12">
        <v>585.58000000000004</v>
      </c>
      <c r="BE25" s="12">
        <v>0.31</v>
      </c>
      <c r="BF25" s="12">
        <v>0.14000000000000001</v>
      </c>
      <c r="BG25" s="12">
        <v>0.08</v>
      </c>
      <c r="BH25" s="12">
        <v>0.17</v>
      </c>
      <c r="BI25" s="12">
        <v>0.2</v>
      </c>
      <c r="BJ25" s="12">
        <v>0.94</v>
      </c>
      <c r="BK25" s="12">
        <v>0.12</v>
      </c>
      <c r="BL25" s="12">
        <v>3.75</v>
      </c>
      <c r="BM25" s="12">
        <v>0.06</v>
      </c>
      <c r="BN25" s="12">
        <v>1.42</v>
      </c>
      <c r="BO25" s="12">
        <v>7.0000000000000007E-2</v>
      </c>
      <c r="BP25" s="12">
        <v>0.1</v>
      </c>
      <c r="BQ25" s="12">
        <v>0</v>
      </c>
      <c r="BR25" s="12">
        <v>0.17</v>
      </c>
      <c r="BS25" s="12">
        <v>0.28999999999999998</v>
      </c>
      <c r="BT25" s="12">
        <v>5.89</v>
      </c>
      <c r="BU25" s="12">
        <v>0</v>
      </c>
      <c r="BV25" s="12">
        <v>0</v>
      </c>
      <c r="BW25" s="12">
        <v>10.37</v>
      </c>
      <c r="BX25" s="12">
        <v>0.09</v>
      </c>
      <c r="BY25" s="12">
        <v>0.01</v>
      </c>
      <c r="BZ25" s="12">
        <v>0</v>
      </c>
      <c r="CA25" s="12">
        <v>0</v>
      </c>
      <c r="CB25" s="12">
        <v>1092.73</v>
      </c>
    </row>
    <row r="26" spans="1:80" s="4" customFormat="1" ht="15" x14ac:dyDescent="0.25">
      <c r="A26" s="14"/>
      <c r="B26" s="14" t="s">
        <v>87</v>
      </c>
      <c r="C26" s="15"/>
      <c r="D26" s="15">
        <v>28.88</v>
      </c>
      <c r="E26" s="15">
        <v>17.95</v>
      </c>
      <c r="F26" s="15">
        <v>23.99</v>
      </c>
      <c r="G26" s="15">
        <v>12.73</v>
      </c>
      <c r="H26" s="15">
        <v>99.42</v>
      </c>
      <c r="I26" s="15">
        <v>751.03</v>
      </c>
      <c r="J26" s="14">
        <v>7.8</v>
      </c>
      <c r="K26" s="14">
        <v>7.5</v>
      </c>
      <c r="L26" s="14">
        <v>4.92</v>
      </c>
      <c r="M26" s="14">
        <v>0</v>
      </c>
      <c r="N26" s="14">
        <v>40.85</v>
      </c>
      <c r="O26" s="14">
        <v>58.57</v>
      </c>
      <c r="P26" s="14">
        <v>9.94</v>
      </c>
      <c r="Q26" s="14">
        <v>0</v>
      </c>
      <c r="R26" s="14">
        <v>0</v>
      </c>
      <c r="S26" s="14">
        <v>1.44</v>
      </c>
      <c r="T26" s="14">
        <v>8.58</v>
      </c>
      <c r="U26" s="14">
        <v>529.34</v>
      </c>
      <c r="V26" s="14">
        <v>1944.85</v>
      </c>
      <c r="W26" s="14">
        <v>183.88</v>
      </c>
      <c r="X26" s="14">
        <v>129.36000000000001</v>
      </c>
      <c r="Y26" s="14">
        <v>430.41</v>
      </c>
      <c r="Z26" s="14">
        <v>5.08</v>
      </c>
      <c r="AA26" s="14">
        <v>62.12</v>
      </c>
      <c r="AB26" s="14">
        <v>2098.2600000000002</v>
      </c>
      <c r="AC26" s="14">
        <v>472.7</v>
      </c>
      <c r="AD26" s="14">
        <v>9.11</v>
      </c>
      <c r="AE26" s="14">
        <v>0.56000000000000005</v>
      </c>
      <c r="AF26" s="14">
        <v>0.48</v>
      </c>
      <c r="AG26" s="14">
        <v>7.66</v>
      </c>
      <c r="AH26" s="14">
        <v>14.6</v>
      </c>
      <c r="AI26" s="14">
        <v>33.22</v>
      </c>
      <c r="AJ26" s="14">
        <v>23.32</v>
      </c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A27" s="12"/>
      <c r="B27" s="12" t="s">
        <v>88</v>
      </c>
      <c r="C27" s="13"/>
      <c r="D27" s="13">
        <v>19</v>
      </c>
      <c r="E27" s="13">
        <v>20</v>
      </c>
      <c r="F27" s="13"/>
      <c r="G27" s="13">
        <v>27</v>
      </c>
      <c r="H27" s="13"/>
      <c r="I27" s="13">
        <v>54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</row>
    <row r="28" spans="1:80" s="4" customFormat="1" ht="15" x14ac:dyDescent="0.25">
      <c r="A28" s="18"/>
      <c r="B28" s="18"/>
      <c r="C28" s="19"/>
      <c r="D28" s="19"/>
      <c r="E28" s="19"/>
      <c r="F28" s="19"/>
      <c r="G28" s="19"/>
      <c r="H28" s="19"/>
      <c r="I28" s="19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</row>
    <row r="29" spans="1:80" s="4" customFormat="1" ht="15" x14ac:dyDescent="0.25">
      <c r="A29" s="18"/>
      <c r="B29" s="18"/>
      <c r="C29" s="19"/>
      <c r="D29" s="1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</row>
    <row r="30" spans="1:80" s="4" customFormat="1" ht="15" x14ac:dyDescent="0.25">
      <c r="C30" s="9"/>
      <c r="E30" s="9"/>
      <c r="F30" s="9"/>
      <c r="G30" s="9"/>
      <c r="H30" s="9"/>
      <c r="I30" s="9"/>
      <c r="J30" s="9"/>
    </row>
    <row r="31" spans="1:80" s="4" customFormat="1" ht="15" x14ac:dyDescent="0.25">
      <c r="C31" s="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27" s="4" customFormat="1" ht="15" x14ac:dyDescent="0.25">
      <c r="C33" s="9"/>
      <c r="E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3:27" s="4" customFormat="1" ht="15" x14ac:dyDescent="0.25">
      <c r="C34" s="9"/>
      <c r="E34" s="9"/>
      <c r="F34" s="9"/>
      <c r="G34" s="9"/>
      <c r="H34" s="9"/>
      <c r="I34" s="9"/>
      <c r="J34" s="9"/>
    </row>
    <row r="35" spans="3:27" s="4" customFormat="1" ht="15" x14ac:dyDescent="0.25">
      <c r="C35" s="9"/>
      <c r="E35" s="9"/>
      <c r="F35" s="9"/>
      <c r="G35" s="9"/>
      <c r="H35" s="9"/>
      <c r="I35" s="9"/>
      <c r="J35" s="9"/>
    </row>
    <row r="36" spans="3:27" s="4" customFormat="1" ht="15" x14ac:dyDescent="0.25">
      <c r="C36" s="9"/>
      <c r="E36" s="9"/>
      <c r="F36" s="9"/>
      <c r="G36" s="9"/>
      <c r="H36" s="9"/>
      <c r="I36" s="9"/>
      <c r="J36" s="9"/>
    </row>
    <row r="37" spans="3:27" s="4" customFormat="1" ht="15" x14ac:dyDescent="0.25">
      <c r="C37" s="9"/>
      <c r="E37" s="9"/>
      <c r="F37" s="9"/>
      <c r="G37" s="9"/>
      <c r="H37" s="9"/>
      <c r="I37" s="9"/>
      <c r="J37" s="9"/>
    </row>
    <row r="38" spans="3:27" s="4" customFormat="1" ht="15" x14ac:dyDescent="0.25">
      <c r="C38" s="9"/>
      <c r="E38" s="9"/>
      <c r="F38" s="9"/>
      <c r="G38" s="9"/>
      <c r="H38" s="9"/>
      <c r="I38" s="9"/>
      <c r="J38" s="9"/>
    </row>
    <row r="39" spans="3:27" s="4" customFormat="1" ht="15" x14ac:dyDescent="0.25">
      <c r="C39" s="9"/>
      <c r="E39" s="9"/>
      <c r="F39" s="9"/>
      <c r="G39" s="9"/>
      <c r="H39" s="9"/>
      <c r="I39" s="9"/>
      <c r="J39" s="9"/>
    </row>
    <row r="40" spans="3:27" s="4" customFormat="1" ht="15" x14ac:dyDescent="0.25">
      <c r="C40" s="9"/>
      <c r="E40" s="9"/>
      <c r="F40" s="9"/>
      <c r="G40" s="9"/>
      <c r="H40" s="9"/>
      <c r="I40" s="9"/>
      <c r="J40" s="9"/>
    </row>
    <row r="41" spans="3:27" s="4" customFormat="1" ht="15" x14ac:dyDescent="0.25">
      <c r="C41" s="9"/>
      <c r="E41" s="9"/>
      <c r="F41" s="9"/>
      <c r="G41" s="9"/>
      <c r="H41" s="9"/>
      <c r="I41" s="9"/>
      <c r="J41" s="9"/>
    </row>
    <row r="42" spans="3:27" s="4" customFormat="1" ht="15" x14ac:dyDescent="0.25">
      <c r="C42" s="9"/>
      <c r="E42" s="9"/>
      <c r="F42" s="9"/>
      <c r="G42" s="9"/>
      <c r="H42" s="9"/>
      <c r="I42" s="9"/>
      <c r="J42" s="9"/>
    </row>
    <row r="43" spans="3:27" s="4" customFormat="1" ht="15" x14ac:dyDescent="0.25">
      <c r="C43" s="9"/>
      <c r="E43" s="9"/>
      <c r="F43" s="9"/>
      <c r="G43" s="9"/>
      <c r="H43" s="9"/>
      <c r="I43" s="9"/>
      <c r="J43" s="9"/>
    </row>
    <row r="44" spans="3:27" s="4" customFormat="1" ht="15" x14ac:dyDescent="0.25">
      <c r="C44" s="9"/>
      <c r="E44" s="9"/>
      <c r="F44" s="9"/>
      <c r="G44" s="9"/>
      <c r="H44" s="9"/>
      <c r="I44" s="9"/>
      <c r="J44" s="9"/>
    </row>
    <row r="45" spans="3:27" s="4" customFormat="1" ht="15" x14ac:dyDescent="0.25">
      <c r="C45" s="9"/>
      <c r="E45" s="9"/>
      <c r="F45" s="9"/>
      <c r="G45" s="9"/>
      <c r="H45" s="9"/>
      <c r="I45" s="9"/>
      <c r="J45" s="9"/>
    </row>
    <row r="46" spans="3:27" s="4" customFormat="1" ht="15" x14ac:dyDescent="0.25">
      <c r="C46" s="9"/>
      <c r="E46" s="9"/>
      <c r="F46" s="9"/>
      <c r="G46" s="9"/>
      <c r="H46" s="9"/>
      <c r="I46" s="9"/>
      <c r="J46" s="9"/>
    </row>
    <row r="47" spans="3:27" s="4" customFormat="1" ht="15" x14ac:dyDescent="0.25">
      <c r="C47" s="9"/>
      <c r="E47" s="9"/>
      <c r="F47" s="9"/>
      <c r="G47" s="9"/>
      <c r="H47" s="9"/>
      <c r="I47" s="9"/>
      <c r="J47" s="9"/>
    </row>
    <row r="48" spans="3:27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3:10" s="4" customFormat="1" ht="15" x14ac:dyDescent="0.25">
      <c r="C321" s="9"/>
      <c r="E321" s="9"/>
      <c r="F321" s="9"/>
      <c r="G321" s="9"/>
      <c r="H321" s="9"/>
      <c r="I321" s="9"/>
      <c r="J321" s="9"/>
    </row>
    <row r="322" spans="3:10" s="4" customFormat="1" ht="15" x14ac:dyDescent="0.25">
      <c r="C322" s="9"/>
      <c r="E322" s="9"/>
      <c r="F322" s="9"/>
      <c r="G322" s="9"/>
      <c r="H322" s="9"/>
      <c r="I322" s="9"/>
      <c r="J322" s="9"/>
    </row>
    <row r="323" spans="3:10" s="4" customFormat="1" ht="15" x14ac:dyDescent="0.25">
      <c r="C323" s="9"/>
      <c r="E323" s="9"/>
      <c r="F323" s="9"/>
      <c r="G323" s="9"/>
      <c r="H323" s="9"/>
      <c r="I323" s="9"/>
      <c r="J323" s="9"/>
    </row>
    <row r="324" spans="3:10" s="4" customFormat="1" ht="15" x14ac:dyDescent="0.25">
      <c r="C324" s="9"/>
      <c r="E324" s="9"/>
      <c r="F324" s="9"/>
      <c r="G324" s="9"/>
      <c r="H324" s="9"/>
      <c r="I324" s="9"/>
      <c r="J324" s="9"/>
    </row>
    <row r="325" spans="3:10" s="4" customFormat="1" ht="15" x14ac:dyDescent="0.25">
      <c r="C325" s="9"/>
      <c r="E325" s="9"/>
      <c r="F325" s="9"/>
      <c r="G325" s="9"/>
      <c r="H325" s="9"/>
      <c r="I325" s="9"/>
      <c r="J325" s="9"/>
    </row>
    <row r="326" spans="3:10" s="4" customFormat="1" ht="15" x14ac:dyDescent="0.25">
      <c r="C326" s="9"/>
      <c r="E326" s="9"/>
      <c r="F326" s="9"/>
      <c r="G326" s="9"/>
      <c r="H326" s="9"/>
      <c r="I326" s="9"/>
      <c r="J326" s="9"/>
    </row>
    <row r="327" spans="3:10" s="4" customFormat="1" ht="15" x14ac:dyDescent="0.25">
      <c r="C327" s="9"/>
      <c r="E327" s="9"/>
      <c r="F327" s="9"/>
      <c r="G327" s="9"/>
      <c r="H327" s="9"/>
      <c r="I327" s="9"/>
      <c r="J327" s="9"/>
    </row>
    <row r="328" spans="3:10" s="4" customFormat="1" ht="15" x14ac:dyDescent="0.25">
      <c r="C328" s="9"/>
      <c r="E328" s="9"/>
      <c r="F328" s="9"/>
      <c r="G328" s="9"/>
      <c r="H328" s="9"/>
      <c r="I328" s="9"/>
      <c r="J328" s="9"/>
    </row>
    <row r="329" spans="3:10" s="4" customFormat="1" ht="15" x14ac:dyDescent="0.25">
      <c r="C329" s="9"/>
      <c r="E329" s="9"/>
      <c r="F329" s="9"/>
      <c r="G329" s="9"/>
      <c r="H329" s="9"/>
      <c r="I329" s="9"/>
      <c r="J329" s="9"/>
    </row>
    <row r="330" spans="3:10" s="4" customFormat="1" ht="15" x14ac:dyDescent="0.25">
      <c r="C330" s="9"/>
      <c r="E330" s="9"/>
      <c r="F330" s="9"/>
      <c r="G330" s="9"/>
      <c r="H330" s="9"/>
      <c r="I330" s="9"/>
      <c r="J330" s="9"/>
    </row>
    <row r="331" spans="3:10" s="4" customFormat="1" ht="15" x14ac:dyDescent="0.25">
      <c r="C331" s="9"/>
      <c r="E331" s="9"/>
      <c r="F331" s="9"/>
      <c r="G331" s="9"/>
      <c r="H331" s="9"/>
      <c r="I331" s="9"/>
      <c r="J331" s="9"/>
    </row>
    <row r="332" spans="3:10" s="4" customFormat="1" ht="15" x14ac:dyDescent="0.25">
      <c r="C332" s="9"/>
      <c r="E332" s="9"/>
      <c r="F332" s="9"/>
      <c r="G332" s="9"/>
      <c r="H332" s="9"/>
      <c r="I332" s="9"/>
      <c r="J332" s="9"/>
    </row>
    <row r="333" spans="3:10" s="4" customFormat="1" ht="15" x14ac:dyDescent="0.25">
      <c r="C333" s="9"/>
      <c r="E333" s="9"/>
      <c r="F333" s="9"/>
      <c r="G333" s="9"/>
      <c r="H333" s="9"/>
      <c r="I333" s="9"/>
      <c r="J333" s="9"/>
    </row>
    <row r="334" spans="3:10" s="4" customFormat="1" ht="15" x14ac:dyDescent="0.25">
      <c r="C334" s="9"/>
      <c r="E334" s="9"/>
      <c r="F334" s="9"/>
      <c r="G334" s="9"/>
      <c r="H334" s="9"/>
      <c r="I334" s="9"/>
      <c r="J334" s="9"/>
    </row>
    <row r="335" spans="3:10" s="4" customFormat="1" ht="15" x14ac:dyDescent="0.25">
      <c r="C335" s="9"/>
      <c r="E335" s="9"/>
      <c r="F335" s="9"/>
      <c r="G335" s="9"/>
      <c r="H335" s="9"/>
      <c r="I335" s="9"/>
      <c r="J335" s="9"/>
    </row>
    <row r="336" spans="3:10" s="4" customFormat="1" ht="15" x14ac:dyDescent="0.25">
      <c r="C336" s="9"/>
      <c r="E336" s="9"/>
      <c r="F336" s="9"/>
      <c r="G336" s="9"/>
      <c r="H336" s="9"/>
      <c r="I336" s="9"/>
      <c r="J336" s="9"/>
    </row>
    <row r="337" spans="2:36" x14ac:dyDescent="0.25">
      <c r="B337" s="4"/>
      <c r="C337" s="9"/>
      <c r="D337" s="4"/>
      <c r="E337" s="9"/>
      <c r="F337" s="9"/>
      <c r="G337" s="9"/>
      <c r="H337" s="9"/>
      <c r="I337" s="9"/>
      <c r="J337" s="9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2:36" x14ac:dyDescent="0.25">
      <c r="C338" s="8"/>
      <c r="E338" s="8"/>
      <c r="F338" s="8"/>
      <c r="G338" s="8"/>
      <c r="H338" s="8"/>
      <c r="I338" s="8"/>
      <c r="J338" s="8"/>
    </row>
    <row r="339" spans="2:36" x14ac:dyDescent="0.25">
      <c r="C339" s="8"/>
      <c r="E339" s="8"/>
      <c r="F339" s="8"/>
      <c r="G339" s="8"/>
      <c r="H339" s="8"/>
      <c r="I339" s="8"/>
      <c r="J339" s="8"/>
    </row>
    <row r="340" spans="2:36" x14ac:dyDescent="0.25">
      <c r="C340" s="8"/>
      <c r="E340" s="8"/>
      <c r="F340" s="8"/>
      <c r="G340" s="8"/>
      <c r="H340" s="8"/>
      <c r="I340" s="8"/>
      <c r="J340" s="8"/>
    </row>
    <row r="341" spans="2:36" x14ac:dyDescent="0.25">
      <c r="C341" s="8"/>
      <c r="E341" s="8"/>
      <c r="F341" s="8"/>
      <c r="G341" s="8"/>
      <c r="H341" s="8"/>
      <c r="I341" s="8"/>
      <c r="J341" s="8"/>
    </row>
    <row r="342" spans="2:36" x14ac:dyDescent="0.25">
      <c r="C342" s="8"/>
      <c r="E342" s="8"/>
      <c r="F342" s="8"/>
      <c r="G342" s="8"/>
      <c r="H342" s="8"/>
      <c r="I342" s="8"/>
      <c r="J342" s="8"/>
    </row>
    <row r="343" spans="2:36" x14ac:dyDescent="0.25">
      <c r="C343" s="8"/>
      <c r="E343" s="8"/>
      <c r="F343" s="8"/>
      <c r="G343" s="8"/>
      <c r="H343" s="8"/>
      <c r="I343" s="8"/>
      <c r="J343" s="8"/>
    </row>
    <row r="344" spans="2:36" x14ac:dyDescent="0.25">
      <c r="C344" s="8"/>
      <c r="E344" s="8"/>
      <c r="F344" s="8"/>
      <c r="G344" s="8"/>
      <c r="H344" s="8"/>
      <c r="I344" s="8"/>
      <c r="J344" s="8"/>
    </row>
    <row r="345" spans="2:36" x14ac:dyDescent="0.25">
      <c r="C345" s="8"/>
      <c r="E345" s="8"/>
      <c r="F345" s="8"/>
      <c r="G345" s="8"/>
      <c r="H345" s="8"/>
      <c r="I345" s="8"/>
      <c r="J345" s="8"/>
    </row>
    <row r="346" spans="2:36" x14ac:dyDescent="0.25">
      <c r="C346" s="8"/>
      <c r="E346" s="8"/>
      <c r="F346" s="8"/>
      <c r="G346" s="8"/>
      <c r="H346" s="8"/>
      <c r="I346" s="8"/>
      <c r="J346" s="8"/>
    </row>
    <row r="347" spans="2:36" x14ac:dyDescent="0.25">
      <c r="C347" s="8"/>
      <c r="E347" s="8"/>
      <c r="F347" s="8"/>
      <c r="G347" s="8"/>
      <c r="H347" s="8"/>
      <c r="I347" s="8"/>
      <c r="J347" s="8"/>
    </row>
    <row r="348" spans="2:36" x14ac:dyDescent="0.25">
      <c r="C348" s="8"/>
      <c r="E348" s="8"/>
      <c r="F348" s="8"/>
      <c r="G348" s="8"/>
      <c r="H348" s="8"/>
      <c r="I348" s="8"/>
      <c r="J348" s="8"/>
    </row>
    <row r="349" spans="2:36" x14ac:dyDescent="0.25">
      <c r="C349" s="8"/>
      <c r="E349" s="8"/>
      <c r="F349" s="8"/>
      <c r="G349" s="8"/>
      <c r="H349" s="8"/>
      <c r="I349" s="8"/>
      <c r="J349" s="8"/>
    </row>
    <row r="350" spans="2:36" x14ac:dyDescent="0.25">
      <c r="C350" s="8"/>
      <c r="E350" s="8"/>
      <c r="F350" s="8"/>
      <c r="G350" s="8"/>
      <c r="H350" s="8"/>
      <c r="I350" s="8"/>
      <c r="J350" s="8"/>
    </row>
    <row r="351" spans="2:36" x14ac:dyDescent="0.25">
      <c r="C351" s="8"/>
      <c r="E351" s="8"/>
      <c r="F351" s="8"/>
      <c r="G351" s="8"/>
      <c r="H351" s="8"/>
      <c r="I351" s="8"/>
      <c r="J351" s="8"/>
    </row>
    <row r="352" spans="2:36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  <row r="1850" spans="3:10" x14ac:dyDescent="0.25">
      <c r="C1850" s="8"/>
      <c r="E1850" s="8"/>
      <c r="F1850" s="8"/>
      <c r="G1850" s="8"/>
      <c r="H1850" s="8"/>
      <c r="I1850" s="8"/>
      <c r="J1850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31:AA31"/>
    <mergeCell ref="F33:AA33"/>
    <mergeCell ref="E1:X1"/>
    <mergeCell ref="B3:AA3"/>
    <mergeCell ref="C5:J5"/>
    <mergeCell ref="C2:AA2"/>
    <mergeCell ref="E29:AA29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2022-05-13T03:54:44Z</cp:lastPrinted>
  <dcterms:created xsi:type="dcterms:W3CDTF">2002-09-22T07:35:02Z</dcterms:created>
  <dcterms:modified xsi:type="dcterms:W3CDTF">2022-05-13T11:38:26Z</dcterms:modified>
</cp:coreProperties>
</file>